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8192" windowHeight="8988" activeTab="0"/>
  </bookViews>
  <sheets>
    <sheet name="Изоляция ISOCOM" sheetId="1" r:id="rId1"/>
  </sheets>
  <definedNames>
    <definedName name="_xlnm.Print_Area" localSheetId="0">'Изоляция ISOCOM'!$A$1:$M$93</definedName>
  </definedNames>
  <calcPr fullCalcOnLoad="1"/>
</workbook>
</file>

<file path=xl/sharedStrings.xml><?xml version="1.0" encoding="utf-8"?>
<sst xmlns="http://schemas.openxmlformats.org/spreadsheetml/2006/main" count="210" uniqueCount="182">
  <si>
    <t xml:space="preserve">ЦЕНА м.п.                </t>
  </si>
  <si>
    <t>мм.</t>
  </si>
  <si>
    <t xml:space="preserve">МЕТРАЖ                                        </t>
  </si>
  <si>
    <t>Теплоизоляция ISOCOM</t>
  </si>
  <si>
    <t>НАИМЕНОВАНИЕ</t>
  </si>
  <si>
    <t>СТЫКОВАЯ ИЗОЛЯЦИЯ - ЖГУТЫ</t>
  </si>
  <si>
    <t>-</t>
  </si>
  <si>
    <r>
      <t xml:space="preserve">Жгут ЖС </t>
    </r>
    <r>
      <rPr>
        <b/>
        <sz val="10"/>
        <rFont val="Times New Roman"/>
        <family val="1"/>
      </rPr>
      <t>6</t>
    </r>
  </si>
  <si>
    <r>
      <t>Жгут ЖС</t>
    </r>
    <r>
      <rPr>
        <b/>
        <sz val="10"/>
        <rFont val="Times New Roman"/>
        <family val="1"/>
      </rPr>
      <t xml:space="preserve"> 8</t>
    </r>
  </si>
  <si>
    <r>
      <t>Жгут ЖС</t>
    </r>
    <r>
      <rPr>
        <b/>
        <sz val="10"/>
        <rFont val="Times New Roman"/>
        <family val="1"/>
      </rPr>
      <t xml:space="preserve"> 10</t>
    </r>
  </si>
  <si>
    <r>
      <t>Жгут ЖС</t>
    </r>
    <r>
      <rPr>
        <b/>
        <sz val="10"/>
        <rFont val="Times New Roman"/>
        <family val="1"/>
      </rPr>
      <t xml:space="preserve"> 12</t>
    </r>
  </si>
  <si>
    <r>
      <t>Жгут ЖС</t>
    </r>
    <r>
      <rPr>
        <b/>
        <sz val="10"/>
        <rFont val="Times New Roman"/>
        <family val="1"/>
      </rPr>
      <t xml:space="preserve"> 15</t>
    </r>
  </si>
  <si>
    <r>
      <t>Жгут ЖС</t>
    </r>
    <r>
      <rPr>
        <b/>
        <sz val="10"/>
        <rFont val="Times New Roman"/>
        <family val="1"/>
      </rPr>
      <t xml:space="preserve"> 20</t>
    </r>
  </si>
  <si>
    <r>
      <t>Жгут ЖС</t>
    </r>
    <r>
      <rPr>
        <b/>
        <sz val="10"/>
        <rFont val="Times New Roman"/>
        <family val="1"/>
      </rPr>
      <t xml:space="preserve"> 25</t>
    </r>
  </si>
  <si>
    <r>
      <t>Жгут ЖС</t>
    </r>
    <r>
      <rPr>
        <b/>
        <sz val="10"/>
        <rFont val="Times New Roman"/>
        <family val="1"/>
      </rPr>
      <t xml:space="preserve"> 30</t>
    </r>
  </si>
  <si>
    <r>
      <t>Жгут ЖС</t>
    </r>
    <r>
      <rPr>
        <b/>
        <sz val="10"/>
        <rFont val="Times New Roman"/>
        <family val="1"/>
      </rPr>
      <t xml:space="preserve"> 40</t>
    </r>
  </si>
  <si>
    <r>
      <t>Жгут ЖС</t>
    </r>
    <r>
      <rPr>
        <b/>
        <sz val="10"/>
        <rFont val="Times New Roman"/>
        <family val="1"/>
      </rPr>
      <t xml:space="preserve"> 50</t>
    </r>
  </si>
  <si>
    <r>
      <t>Жгут ЖС</t>
    </r>
    <r>
      <rPr>
        <b/>
        <sz val="10"/>
        <rFont val="Times New Roman"/>
        <family val="1"/>
      </rPr>
      <t xml:space="preserve"> 60</t>
    </r>
  </si>
  <si>
    <r>
      <t>Жгут ЖС</t>
    </r>
    <r>
      <rPr>
        <b/>
        <sz val="10"/>
        <rFont val="Times New Roman"/>
        <family val="1"/>
      </rPr>
      <t xml:space="preserve"> 70</t>
    </r>
  </si>
  <si>
    <r>
      <t>Жгут ЖС</t>
    </r>
    <r>
      <rPr>
        <b/>
        <sz val="10"/>
        <rFont val="Times New Roman"/>
        <family val="1"/>
      </rPr>
      <t xml:space="preserve"> 80</t>
    </r>
  </si>
  <si>
    <r>
      <t>Жгут ЖС</t>
    </r>
    <r>
      <rPr>
        <b/>
        <sz val="10"/>
        <rFont val="Times New Roman"/>
        <family val="1"/>
      </rPr>
      <t xml:space="preserve"> 100</t>
    </r>
  </si>
  <si>
    <r>
      <t>Жгут ЖО</t>
    </r>
    <r>
      <rPr>
        <b/>
        <sz val="10"/>
        <rFont val="Times New Roman"/>
        <family val="1"/>
      </rPr>
      <t xml:space="preserve"> 30/8</t>
    </r>
  </si>
  <si>
    <r>
      <t>Жгут ЖО</t>
    </r>
    <r>
      <rPr>
        <b/>
        <sz val="10"/>
        <rFont val="Times New Roman"/>
        <family val="1"/>
      </rPr>
      <t xml:space="preserve"> 40/15</t>
    </r>
  </si>
  <si>
    <r>
      <t>Жгут ЖО</t>
    </r>
    <r>
      <rPr>
        <b/>
        <sz val="10"/>
        <rFont val="Times New Roman"/>
        <family val="1"/>
      </rPr>
      <t xml:space="preserve"> 50/27</t>
    </r>
  </si>
  <si>
    <r>
      <t>Жгут ЖО</t>
    </r>
    <r>
      <rPr>
        <b/>
        <sz val="10"/>
        <rFont val="Times New Roman"/>
        <family val="1"/>
      </rPr>
      <t xml:space="preserve"> 60/40</t>
    </r>
  </si>
  <si>
    <r>
      <t>Жгут ЖО</t>
    </r>
    <r>
      <rPr>
        <b/>
        <sz val="10"/>
        <rFont val="Times New Roman"/>
        <family val="1"/>
      </rPr>
      <t xml:space="preserve"> 80/50</t>
    </r>
  </si>
  <si>
    <t>ТРУБНАЯ ИЗОЛЯЦИЯ</t>
  </si>
  <si>
    <r>
      <t>Трубная изоляция - ОТ</t>
    </r>
    <r>
      <rPr>
        <b/>
        <sz val="10"/>
        <rFont val="Times New Roman"/>
        <family val="1"/>
      </rPr>
      <t xml:space="preserve"> 15/6</t>
    </r>
  </si>
  <si>
    <r>
      <t>Трубная изоляция - ОТ</t>
    </r>
    <r>
      <rPr>
        <b/>
        <sz val="10"/>
        <rFont val="Times New Roman"/>
        <family val="1"/>
      </rPr>
      <t xml:space="preserve"> 15/9</t>
    </r>
  </si>
  <si>
    <r>
      <t>Трубная изоляция - ОТ</t>
    </r>
    <r>
      <rPr>
        <b/>
        <sz val="10"/>
        <rFont val="Times New Roman"/>
        <family val="1"/>
      </rPr>
      <t xml:space="preserve"> 15/13</t>
    </r>
  </si>
  <si>
    <r>
      <t>Трубная изоляция - ОТ</t>
    </r>
    <r>
      <rPr>
        <b/>
        <sz val="10"/>
        <rFont val="Times New Roman"/>
        <family val="1"/>
      </rPr>
      <t xml:space="preserve"> 15/20</t>
    </r>
  </si>
  <si>
    <r>
      <t>Трубная изоляция - ОТ</t>
    </r>
    <r>
      <rPr>
        <b/>
        <sz val="10"/>
        <rFont val="Times New Roman"/>
        <family val="1"/>
      </rPr>
      <t xml:space="preserve"> 18/6</t>
    </r>
  </si>
  <si>
    <r>
      <t>Трубная изоляция - ОТ</t>
    </r>
    <r>
      <rPr>
        <b/>
        <sz val="10"/>
        <rFont val="Times New Roman"/>
        <family val="1"/>
      </rPr>
      <t xml:space="preserve"> 18/9</t>
    </r>
  </si>
  <si>
    <r>
      <t>Трубная изоляция - ОТ</t>
    </r>
    <r>
      <rPr>
        <b/>
        <sz val="10"/>
        <rFont val="Times New Roman"/>
        <family val="1"/>
      </rPr>
      <t xml:space="preserve"> 18/13</t>
    </r>
  </si>
  <si>
    <r>
      <t>Трубная изоляция - ОТ</t>
    </r>
    <r>
      <rPr>
        <b/>
        <sz val="10"/>
        <rFont val="Times New Roman"/>
        <family val="1"/>
      </rPr>
      <t xml:space="preserve"> 18/20</t>
    </r>
  </si>
  <si>
    <r>
      <t>Трубная изоляция - ОТ</t>
    </r>
    <r>
      <rPr>
        <b/>
        <sz val="10"/>
        <rFont val="Times New Roman"/>
        <family val="1"/>
      </rPr>
      <t xml:space="preserve"> 22/6</t>
    </r>
  </si>
  <si>
    <r>
      <t>Трубная изоляция - ОТ</t>
    </r>
    <r>
      <rPr>
        <b/>
        <sz val="10"/>
        <rFont val="Times New Roman"/>
        <family val="1"/>
      </rPr>
      <t xml:space="preserve"> 22/9</t>
    </r>
  </si>
  <si>
    <r>
      <t>Трубная изоляция - ОТ</t>
    </r>
    <r>
      <rPr>
        <b/>
        <sz val="10"/>
        <rFont val="Times New Roman"/>
        <family val="1"/>
      </rPr>
      <t xml:space="preserve"> 22/13</t>
    </r>
  </si>
  <si>
    <r>
      <t>Трубная изоляция - ОТ</t>
    </r>
    <r>
      <rPr>
        <b/>
        <sz val="10"/>
        <rFont val="Times New Roman"/>
        <family val="1"/>
      </rPr>
      <t xml:space="preserve"> 22/20</t>
    </r>
  </si>
  <si>
    <r>
      <t>Трубная изоляция - ОТ</t>
    </r>
    <r>
      <rPr>
        <b/>
        <sz val="10"/>
        <rFont val="Times New Roman"/>
        <family val="1"/>
      </rPr>
      <t xml:space="preserve"> 25/6</t>
    </r>
  </si>
  <si>
    <r>
      <t>Трубная изоляция - ОТ</t>
    </r>
    <r>
      <rPr>
        <b/>
        <sz val="10"/>
        <rFont val="Times New Roman"/>
        <family val="1"/>
      </rPr>
      <t xml:space="preserve"> 25/9</t>
    </r>
  </si>
  <si>
    <r>
      <t>Трубная изоляция - ОТ</t>
    </r>
    <r>
      <rPr>
        <b/>
        <sz val="10"/>
        <rFont val="Times New Roman"/>
        <family val="1"/>
      </rPr>
      <t xml:space="preserve"> 25/13</t>
    </r>
  </si>
  <si>
    <r>
      <t>Трубная изоляция - ОТ</t>
    </r>
    <r>
      <rPr>
        <b/>
        <sz val="10"/>
        <rFont val="Times New Roman"/>
        <family val="1"/>
      </rPr>
      <t xml:space="preserve"> 25/20</t>
    </r>
  </si>
  <si>
    <r>
      <t>Трубная изоляция - ОТ</t>
    </r>
    <r>
      <rPr>
        <b/>
        <sz val="10"/>
        <rFont val="Times New Roman"/>
        <family val="1"/>
      </rPr>
      <t xml:space="preserve"> 28/6</t>
    </r>
  </si>
  <si>
    <r>
      <t>Трубная изоляция - ОТ</t>
    </r>
    <r>
      <rPr>
        <b/>
        <sz val="10"/>
        <rFont val="Times New Roman"/>
        <family val="1"/>
      </rPr>
      <t xml:space="preserve"> 28/9</t>
    </r>
  </si>
  <si>
    <r>
      <t>Трубная изоляция - ОТ</t>
    </r>
    <r>
      <rPr>
        <b/>
        <sz val="10"/>
        <rFont val="Times New Roman"/>
        <family val="1"/>
      </rPr>
      <t xml:space="preserve"> 28/13</t>
    </r>
  </si>
  <si>
    <r>
      <t>Трубная изоляция - ОТ</t>
    </r>
    <r>
      <rPr>
        <b/>
        <sz val="10"/>
        <rFont val="Times New Roman"/>
        <family val="1"/>
      </rPr>
      <t xml:space="preserve"> 28/20</t>
    </r>
  </si>
  <si>
    <r>
      <t>Трубная изоляция - ОТ</t>
    </r>
    <r>
      <rPr>
        <b/>
        <sz val="10"/>
        <rFont val="Times New Roman"/>
        <family val="1"/>
      </rPr>
      <t xml:space="preserve"> 30/6</t>
    </r>
  </si>
  <si>
    <r>
      <t>Трубная изоляция - ОТ</t>
    </r>
    <r>
      <rPr>
        <b/>
        <sz val="10"/>
        <rFont val="Times New Roman"/>
        <family val="1"/>
      </rPr>
      <t xml:space="preserve"> 30/9</t>
    </r>
  </si>
  <si>
    <r>
      <t>Трубная изоляция - ОТ</t>
    </r>
    <r>
      <rPr>
        <b/>
        <sz val="10"/>
        <rFont val="Times New Roman"/>
        <family val="1"/>
      </rPr>
      <t xml:space="preserve"> 30/13</t>
    </r>
  </si>
  <si>
    <r>
      <t>Трубная изоляция - ОТ</t>
    </r>
    <r>
      <rPr>
        <b/>
        <sz val="10"/>
        <rFont val="Times New Roman"/>
        <family val="1"/>
      </rPr>
      <t xml:space="preserve"> 30/20</t>
    </r>
  </si>
  <si>
    <r>
      <t>Трубная изоляция - ОТ</t>
    </r>
    <r>
      <rPr>
        <b/>
        <sz val="10"/>
        <rFont val="Times New Roman"/>
        <family val="1"/>
      </rPr>
      <t xml:space="preserve"> 35/6</t>
    </r>
  </si>
  <si>
    <r>
      <t>Трубная изоляция - ОТ</t>
    </r>
    <r>
      <rPr>
        <b/>
        <sz val="10"/>
        <rFont val="Times New Roman"/>
        <family val="1"/>
      </rPr>
      <t xml:space="preserve"> 35/9</t>
    </r>
  </si>
  <si>
    <r>
      <t>Трубная изоляция - ОТ</t>
    </r>
    <r>
      <rPr>
        <b/>
        <sz val="10"/>
        <rFont val="Times New Roman"/>
        <family val="1"/>
      </rPr>
      <t xml:space="preserve"> 35/13</t>
    </r>
  </si>
  <si>
    <r>
      <t>Трубная изоляция - ОТ</t>
    </r>
    <r>
      <rPr>
        <b/>
        <sz val="10"/>
        <rFont val="Times New Roman"/>
        <family val="1"/>
      </rPr>
      <t xml:space="preserve"> 35/20</t>
    </r>
  </si>
  <si>
    <r>
      <t>Трубная изоляция - ОТ</t>
    </r>
    <r>
      <rPr>
        <b/>
        <sz val="10"/>
        <rFont val="Times New Roman"/>
        <family val="1"/>
      </rPr>
      <t xml:space="preserve"> 42/9</t>
    </r>
  </si>
  <si>
    <r>
      <t>Трубная изоляция - ОТ</t>
    </r>
    <r>
      <rPr>
        <b/>
        <sz val="10"/>
        <rFont val="Times New Roman"/>
        <family val="1"/>
      </rPr>
      <t xml:space="preserve"> 42/13</t>
    </r>
  </si>
  <si>
    <r>
      <t>Трубная изоляция - ОТ</t>
    </r>
    <r>
      <rPr>
        <b/>
        <sz val="10"/>
        <rFont val="Times New Roman"/>
        <family val="1"/>
      </rPr>
      <t xml:space="preserve"> 42/20</t>
    </r>
  </si>
  <si>
    <r>
      <t>Трубная изоляция - ОТ</t>
    </r>
    <r>
      <rPr>
        <b/>
        <sz val="10"/>
        <rFont val="Times New Roman"/>
        <family val="1"/>
      </rPr>
      <t xml:space="preserve"> 45/9</t>
    </r>
  </si>
  <si>
    <r>
      <t>Трубная изоляция - ОТ</t>
    </r>
    <r>
      <rPr>
        <b/>
        <sz val="10"/>
        <rFont val="Times New Roman"/>
        <family val="1"/>
      </rPr>
      <t xml:space="preserve"> 45/13</t>
    </r>
  </si>
  <si>
    <r>
      <t>Трубная изоляция - ОТ</t>
    </r>
    <r>
      <rPr>
        <b/>
        <sz val="10"/>
        <rFont val="Times New Roman"/>
        <family val="1"/>
      </rPr>
      <t xml:space="preserve"> 45/20</t>
    </r>
  </si>
  <si>
    <r>
      <t>Трубная изоляция - ОТ</t>
    </r>
    <r>
      <rPr>
        <b/>
        <sz val="10"/>
        <rFont val="Times New Roman"/>
        <family val="1"/>
      </rPr>
      <t xml:space="preserve"> 48/9</t>
    </r>
  </si>
  <si>
    <r>
      <t>Трубная изоляция - ОТ</t>
    </r>
    <r>
      <rPr>
        <b/>
        <sz val="10"/>
        <rFont val="Times New Roman"/>
        <family val="1"/>
      </rPr>
      <t xml:space="preserve"> 48/13</t>
    </r>
  </si>
  <si>
    <r>
      <t>Трубная изоляция - ОТ</t>
    </r>
    <r>
      <rPr>
        <b/>
        <sz val="10"/>
        <rFont val="Times New Roman"/>
        <family val="1"/>
      </rPr>
      <t xml:space="preserve"> 48/20</t>
    </r>
  </si>
  <si>
    <r>
      <t>Трубная изоляция - ОТ</t>
    </r>
    <r>
      <rPr>
        <b/>
        <sz val="10"/>
        <rFont val="Times New Roman"/>
        <family val="1"/>
      </rPr>
      <t xml:space="preserve"> 54/9</t>
    </r>
  </si>
  <si>
    <r>
      <t>Трубная изоляция - ОТ</t>
    </r>
    <r>
      <rPr>
        <b/>
        <sz val="10"/>
        <rFont val="Times New Roman"/>
        <family val="1"/>
      </rPr>
      <t xml:space="preserve"> 54/13</t>
    </r>
  </si>
  <si>
    <r>
      <t>Трубная изоляция - ОТ</t>
    </r>
    <r>
      <rPr>
        <b/>
        <sz val="10"/>
        <rFont val="Times New Roman"/>
        <family val="1"/>
      </rPr>
      <t xml:space="preserve"> 54/20</t>
    </r>
  </si>
  <si>
    <r>
      <t>Трубная изоляция - ОТ</t>
    </r>
    <r>
      <rPr>
        <b/>
        <sz val="10"/>
        <rFont val="Times New Roman"/>
        <family val="1"/>
      </rPr>
      <t xml:space="preserve"> 60/9</t>
    </r>
  </si>
  <si>
    <r>
      <t>Трубная изоляция - ОТ</t>
    </r>
    <r>
      <rPr>
        <b/>
        <sz val="10"/>
        <rFont val="Times New Roman"/>
        <family val="1"/>
      </rPr>
      <t xml:space="preserve"> 60/13</t>
    </r>
  </si>
  <si>
    <r>
      <t>Трубная изоляция - ОТ</t>
    </r>
    <r>
      <rPr>
        <b/>
        <sz val="10"/>
        <rFont val="Times New Roman"/>
        <family val="1"/>
      </rPr>
      <t xml:space="preserve"> 60/20</t>
    </r>
  </si>
  <si>
    <r>
      <t>Трубная изоляция - ОТ</t>
    </r>
    <r>
      <rPr>
        <b/>
        <sz val="10"/>
        <rFont val="Times New Roman"/>
        <family val="1"/>
      </rPr>
      <t xml:space="preserve"> 64/9</t>
    </r>
  </si>
  <si>
    <r>
      <t>Трубная изоляция - ОТ</t>
    </r>
    <r>
      <rPr>
        <b/>
        <sz val="10"/>
        <rFont val="Times New Roman"/>
        <family val="1"/>
      </rPr>
      <t xml:space="preserve"> 64/13</t>
    </r>
  </si>
  <si>
    <r>
      <t>Трубная изоляция - ОТ</t>
    </r>
    <r>
      <rPr>
        <b/>
        <sz val="10"/>
        <rFont val="Times New Roman"/>
        <family val="1"/>
      </rPr>
      <t xml:space="preserve"> 64/20</t>
    </r>
  </si>
  <si>
    <r>
      <t>Трубная изоляция - ОТ</t>
    </r>
    <r>
      <rPr>
        <b/>
        <sz val="10"/>
        <rFont val="Times New Roman"/>
        <family val="1"/>
      </rPr>
      <t xml:space="preserve"> 70/9</t>
    </r>
  </si>
  <si>
    <r>
      <t>Трубная изоляция - ОТ</t>
    </r>
    <r>
      <rPr>
        <b/>
        <sz val="10"/>
        <rFont val="Times New Roman"/>
        <family val="1"/>
      </rPr>
      <t xml:space="preserve"> 70/13</t>
    </r>
  </si>
  <si>
    <r>
      <t>Трубная изоляция - ОТ</t>
    </r>
    <r>
      <rPr>
        <b/>
        <sz val="10"/>
        <rFont val="Times New Roman"/>
        <family val="1"/>
      </rPr>
      <t xml:space="preserve"> 70/20</t>
    </r>
  </si>
  <si>
    <r>
      <t>Трубная изоляция - ОТ</t>
    </r>
    <r>
      <rPr>
        <b/>
        <sz val="10"/>
        <rFont val="Times New Roman"/>
        <family val="1"/>
      </rPr>
      <t xml:space="preserve"> 76/9</t>
    </r>
  </si>
  <si>
    <r>
      <t>Трубная изоляция - ОТ</t>
    </r>
    <r>
      <rPr>
        <b/>
        <sz val="10"/>
        <rFont val="Times New Roman"/>
        <family val="1"/>
      </rPr>
      <t xml:space="preserve"> 76/13</t>
    </r>
  </si>
  <si>
    <r>
      <t>Трубная изоляция - ОТ</t>
    </r>
    <r>
      <rPr>
        <b/>
        <sz val="10"/>
        <rFont val="Times New Roman"/>
        <family val="1"/>
      </rPr>
      <t xml:space="preserve"> 76/20</t>
    </r>
  </si>
  <si>
    <r>
      <t>Трубная изоляция - ОТ</t>
    </r>
    <r>
      <rPr>
        <b/>
        <sz val="10"/>
        <rFont val="Times New Roman"/>
        <family val="1"/>
      </rPr>
      <t xml:space="preserve"> 89/9</t>
    </r>
  </si>
  <si>
    <r>
      <t>Трубная изоляция - ОТ</t>
    </r>
    <r>
      <rPr>
        <b/>
        <sz val="10"/>
        <rFont val="Times New Roman"/>
        <family val="1"/>
      </rPr>
      <t xml:space="preserve"> 89/13</t>
    </r>
  </si>
  <si>
    <r>
      <t>Трубная изоляция - ОТ</t>
    </r>
    <r>
      <rPr>
        <b/>
        <sz val="10"/>
        <rFont val="Times New Roman"/>
        <family val="1"/>
      </rPr>
      <t xml:space="preserve"> 89/20</t>
    </r>
  </si>
  <si>
    <r>
      <t>Трубная изоляция - ОТ</t>
    </r>
    <r>
      <rPr>
        <b/>
        <sz val="10"/>
        <rFont val="Times New Roman"/>
        <family val="1"/>
      </rPr>
      <t xml:space="preserve"> 110/9</t>
    </r>
  </si>
  <si>
    <r>
      <t>Трубная изоляция - ОТ</t>
    </r>
    <r>
      <rPr>
        <b/>
        <sz val="10"/>
        <rFont val="Times New Roman"/>
        <family val="1"/>
      </rPr>
      <t xml:space="preserve"> 110/13</t>
    </r>
  </si>
  <si>
    <r>
      <t>Трубная изоляция - ОТ</t>
    </r>
    <r>
      <rPr>
        <b/>
        <sz val="10"/>
        <rFont val="Times New Roman"/>
        <family val="1"/>
      </rPr>
      <t xml:space="preserve"> 114/9</t>
    </r>
  </si>
  <si>
    <t>п.м.</t>
  </si>
  <si>
    <t>м3</t>
  </si>
  <si>
    <t xml:space="preserve">ЦЕНА за м.п.                </t>
  </si>
  <si>
    <r>
      <t xml:space="preserve">ДИАМЕТР НАРУЖНИЙ            </t>
    </r>
    <r>
      <rPr>
        <i/>
        <sz val="8"/>
        <rFont val="Century Gothic"/>
        <family val="2"/>
      </rPr>
      <t>мм.</t>
    </r>
  </si>
  <si>
    <r>
      <t xml:space="preserve">ДИАМЕТР ВНУТРЕННИЙ            </t>
    </r>
    <r>
      <rPr>
        <i/>
        <sz val="8"/>
        <rFont val="Century Gothic"/>
        <family val="2"/>
      </rPr>
      <t>мм.</t>
    </r>
  </si>
  <si>
    <r>
      <t xml:space="preserve">Калькулятор,           </t>
    </r>
    <r>
      <rPr>
        <i/>
        <sz val="8"/>
        <rFont val="Century Gothic"/>
        <family val="2"/>
      </rPr>
      <t>из п.м. в м3</t>
    </r>
  </si>
  <si>
    <r>
      <t>ДЛИНА ЖГУТА,</t>
    </r>
    <r>
      <rPr>
        <i/>
        <sz val="8"/>
        <rFont val="Century Gothic"/>
        <family val="2"/>
      </rPr>
      <t xml:space="preserve"> м</t>
    </r>
  </si>
  <si>
    <r>
      <t>ЖГУТОВ в упаковке</t>
    </r>
    <r>
      <rPr>
        <i/>
        <sz val="8"/>
        <rFont val="Century Gothic"/>
        <family val="2"/>
      </rPr>
      <t>, шт</t>
    </r>
  </si>
  <si>
    <r>
      <t xml:space="preserve">ВСЕГО в упакове </t>
    </r>
    <r>
      <rPr>
        <i/>
        <sz val="8"/>
        <rFont val="Century Gothic"/>
        <family val="2"/>
      </rPr>
      <t xml:space="preserve">м.п. </t>
    </r>
  </si>
  <si>
    <r>
      <t>до</t>
    </r>
    <r>
      <rPr>
        <b/>
        <sz val="8"/>
        <rFont val="Century Gothic"/>
        <family val="2"/>
      </rPr>
      <t xml:space="preserve"> 1м3</t>
    </r>
  </si>
  <si>
    <r>
      <t>от</t>
    </r>
    <r>
      <rPr>
        <b/>
        <sz val="8"/>
        <rFont val="Century Gothic"/>
        <family val="2"/>
      </rPr>
      <t xml:space="preserve"> 1 </t>
    </r>
    <r>
      <rPr>
        <sz val="8"/>
        <rFont val="Century Gothic"/>
        <family val="2"/>
      </rPr>
      <t>до</t>
    </r>
    <r>
      <rPr>
        <b/>
        <sz val="8"/>
        <rFont val="Century Gothic"/>
        <family val="2"/>
      </rPr>
      <t xml:space="preserve"> 3м3</t>
    </r>
  </si>
  <si>
    <r>
      <t>от</t>
    </r>
    <r>
      <rPr>
        <b/>
        <sz val="8"/>
        <rFont val="Century Gothic"/>
        <family val="2"/>
      </rPr>
      <t xml:space="preserve"> 3 </t>
    </r>
    <r>
      <rPr>
        <sz val="8"/>
        <rFont val="Century Gothic"/>
        <family val="2"/>
      </rPr>
      <t>до</t>
    </r>
    <r>
      <rPr>
        <b/>
        <sz val="8"/>
        <rFont val="Century Gothic"/>
        <family val="2"/>
      </rPr>
      <t xml:space="preserve"> 5м3</t>
    </r>
  </si>
  <si>
    <r>
      <t>от</t>
    </r>
    <r>
      <rPr>
        <b/>
        <sz val="8"/>
        <rFont val="Century Gothic"/>
        <family val="2"/>
      </rPr>
      <t xml:space="preserve"> 5 </t>
    </r>
    <r>
      <rPr>
        <sz val="8"/>
        <rFont val="Century Gothic"/>
        <family val="2"/>
      </rPr>
      <t>до</t>
    </r>
    <r>
      <rPr>
        <b/>
        <sz val="8"/>
        <rFont val="Century Gothic"/>
        <family val="2"/>
      </rPr>
      <t xml:space="preserve"> 10м3</t>
    </r>
  </si>
  <si>
    <r>
      <t xml:space="preserve">более </t>
    </r>
    <r>
      <rPr>
        <b/>
        <sz val="8"/>
        <rFont val="Century Gothic"/>
        <family val="2"/>
      </rPr>
      <t>10 м3</t>
    </r>
  </si>
  <si>
    <r>
      <t xml:space="preserve">Жгут ЖС </t>
    </r>
    <r>
      <rPr>
        <b/>
        <sz val="10"/>
        <rFont val="Century Gothic"/>
        <family val="2"/>
      </rPr>
      <t>6</t>
    </r>
  </si>
  <si>
    <r>
      <t>Жгут ЖС</t>
    </r>
    <r>
      <rPr>
        <b/>
        <sz val="10"/>
        <rFont val="Century Gothic"/>
        <family val="2"/>
      </rPr>
      <t xml:space="preserve"> 8</t>
    </r>
  </si>
  <si>
    <r>
      <t>Жгут ЖС</t>
    </r>
    <r>
      <rPr>
        <b/>
        <sz val="10"/>
        <rFont val="Century Gothic"/>
        <family val="2"/>
      </rPr>
      <t xml:space="preserve"> 10</t>
    </r>
  </si>
  <si>
    <r>
      <t>Жгут ЖС</t>
    </r>
    <r>
      <rPr>
        <b/>
        <sz val="10"/>
        <rFont val="Century Gothic"/>
        <family val="2"/>
      </rPr>
      <t xml:space="preserve"> 12</t>
    </r>
  </si>
  <si>
    <r>
      <t>Жгут ЖС</t>
    </r>
    <r>
      <rPr>
        <b/>
        <sz val="10"/>
        <rFont val="Century Gothic"/>
        <family val="2"/>
      </rPr>
      <t xml:space="preserve"> 15</t>
    </r>
  </si>
  <si>
    <r>
      <t>Жгут ЖС</t>
    </r>
    <r>
      <rPr>
        <b/>
        <sz val="10"/>
        <rFont val="Century Gothic"/>
        <family val="2"/>
      </rPr>
      <t xml:space="preserve"> 20</t>
    </r>
  </si>
  <si>
    <r>
      <t>Жгут ЖС</t>
    </r>
    <r>
      <rPr>
        <b/>
        <sz val="10"/>
        <rFont val="Century Gothic"/>
        <family val="2"/>
      </rPr>
      <t xml:space="preserve"> 25</t>
    </r>
  </si>
  <si>
    <r>
      <t>Жгут ЖС</t>
    </r>
    <r>
      <rPr>
        <b/>
        <sz val="10"/>
        <rFont val="Century Gothic"/>
        <family val="2"/>
      </rPr>
      <t xml:space="preserve"> 30</t>
    </r>
  </si>
  <si>
    <r>
      <t>Жгут ЖС</t>
    </r>
    <r>
      <rPr>
        <b/>
        <sz val="10"/>
        <rFont val="Century Gothic"/>
        <family val="2"/>
      </rPr>
      <t xml:space="preserve"> 40</t>
    </r>
  </si>
  <si>
    <r>
      <t>Жгут ЖС</t>
    </r>
    <r>
      <rPr>
        <b/>
        <sz val="10"/>
        <rFont val="Century Gothic"/>
        <family val="2"/>
      </rPr>
      <t xml:space="preserve"> 50</t>
    </r>
  </si>
  <si>
    <r>
      <t>Жгут ЖС</t>
    </r>
    <r>
      <rPr>
        <b/>
        <sz val="10"/>
        <rFont val="Century Gothic"/>
        <family val="2"/>
      </rPr>
      <t xml:space="preserve"> 60</t>
    </r>
  </si>
  <si>
    <r>
      <t>Жгут ЖС</t>
    </r>
    <r>
      <rPr>
        <b/>
        <sz val="10"/>
        <rFont val="Century Gothic"/>
        <family val="2"/>
      </rPr>
      <t xml:space="preserve"> 70</t>
    </r>
  </si>
  <si>
    <r>
      <t>Жгут ЖС</t>
    </r>
    <r>
      <rPr>
        <b/>
        <sz val="10"/>
        <rFont val="Century Gothic"/>
        <family val="2"/>
      </rPr>
      <t xml:space="preserve"> 80</t>
    </r>
  </si>
  <si>
    <r>
      <t>Жгут ЖС</t>
    </r>
    <r>
      <rPr>
        <b/>
        <sz val="10"/>
        <rFont val="Century Gothic"/>
        <family val="2"/>
      </rPr>
      <t xml:space="preserve"> 100</t>
    </r>
  </si>
  <si>
    <r>
      <t>Жгут ЖО</t>
    </r>
    <r>
      <rPr>
        <b/>
        <sz val="10"/>
        <rFont val="Century Gothic"/>
        <family val="2"/>
      </rPr>
      <t xml:space="preserve"> 30/8</t>
    </r>
  </si>
  <si>
    <r>
      <t>Жгут ЖО</t>
    </r>
    <r>
      <rPr>
        <b/>
        <sz val="10"/>
        <rFont val="Century Gothic"/>
        <family val="2"/>
      </rPr>
      <t xml:space="preserve"> 40/15</t>
    </r>
  </si>
  <si>
    <r>
      <t>Жгут ЖО</t>
    </r>
    <r>
      <rPr>
        <b/>
        <sz val="10"/>
        <rFont val="Century Gothic"/>
        <family val="2"/>
      </rPr>
      <t xml:space="preserve"> 50/27</t>
    </r>
  </si>
  <si>
    <r>
      <t>Жгут ЖО</t>
    </r>
    <r>
      <rPr>
        <b/>
        <sz val="10"/>
        <rFont val="Century Gothic"/>
        <family val="2"/>
      </rPr>
      <t xml:space="preserve"> 60/40</t>
    </r>
  </si>
  <si>
    <r>
      <t>Жгут ЖО</t>
    </r>
    <r>
      <rPr>
        <b/>
        <sz val="10"/>
        <rFont val="Century Gothic"/>
        <family val="2"/>
      </rPr>
      <t xml:space="preserve"> 80/50</t>
    </r>
  </si>
  <si>
    <r>
      <t xml:space="preserve">ТОЛЩИНА СТЕНКИ           </t>
    </r>
    <r>
      <rPr>
        <i/>
        <sz val="8"/>
        <rFont val="Century Gothic"/>
        <family val="2"/>
      </rPr>
      <t>мм.</t>
    </r>
  </si>
  <si>
    <r>
      <t>ДЛИНА 1шт,</t>
    </r>
    <r>
      <rPr>
        <i/>
        <sz val="8"/>
        <rFont val="Century Gothic"/>
        <family val="2"/>
      </rPr>
      <t xml:space="preserve"> м</t>
    </r>
  </si>
  <si>
    <r>
      <t>ШТУК в упаковке</t>
    </r>
    <r>
      <rPr>
        <i/>
        <sz val="8"/>
        <rFont val="Century Gothic"/>
        <family val="2"/>
      </rPr>
      <t>, шт</t>
    </r>
  </si>
  <si>
    <r>
      <t>Трубная изоляция - ОТ</t>
    </r>
    <r>
      <rPr>
        <b/>
        <sz val="10"/>
        <rFont val="Century Gothic"/>
        <family val="2"/>
      </rPr>
      <t xml:space="preserve"> 15/6</t>
    </r>
  </si>
  <si>
    <r>
      <t>Трубная изоляция - ОТ</t>
    </r>
    <r>
      <rPr>
        <b/>
        <sz val="10"/>
        <rFont val="Century Gothic"/>
        <family val="2"/>
      </rPr>
      <t xml:space="preserve"> 15/9</t>
    </r>
  </si>
  <si>
    <r>
      <t>Трубная изоляция - ОТ</t>
    </r>
    <r>
      <rPr>
        <b/>
        <sz val="10"/>
        <rFont val="Century Gothic"/>
        <family val="2"/>
      </rPr>
      <t xml:space="preserve"> 15/13</t>
    </r>
  </si>
  <si>
    <r>
      <t>Трубная изоляция - ОТ</t>
    </r>
    <r>
      <rPr>
        <b/>
        <sz val="10"/>
        <rFont val="Century Gothic"/>
        <family val="2"/>
      </rPr>
      <t xml:space="preserve"> 15/20</t>
    </r>
  </si>
  <si>
    <r>
      <t>Трубная изоляция - ОТ</t>
    </r>
    <r>
      <rPr>
        <b/>
        <sz val="10"/>
        <rFont val="Century Gothic"/>
        <family val="2"/>
      </rPr>
      <t xml:space="preserve"> 18/6</t>
    </r>
  </si>
  <si>
    <r>
      <t>Трубная изоляция - ОТ</t>
    </r>
    <r>
      <rPr>
        <b/>
        <sz val="10"/>
        <rFont val="Century Gothic"/>
        <family val="2"/>
      </rPr>
      <t xml:space="preserve"> 18/9</t>
    </r>
  </si>
  <si>
    <r>
      <t>Трубная изоляция - ОТ</t>
    </r>
    <r>
      <rPr>
        <b/>
        <sz val="10"/>
        <rFont val="Century Gothic"/>
        <family val="2"/>
      </rPr>
      <t xml:space="preserve"> 18/13</t>
    </r>
  </si>
  <si>
    <r>
      <t>Трубная изоляция - ОТ</t>
    </r>
    <r>
      <rPr>
        <b/>
        <sz val="10"/>
        <rFont val="Century Gothic"/>
        <family val="2"/>
      </rPr>
      <t xml:space="preserve"> 18/20</t>
    </r>
  </si>
  <si>
    <r>
      <t>Трубная изоляция - ОТ</t>
    </r>
    <r>
      <rPr>
        <b/>
        <sz val="10"/>
        <rFont val="Century Gothic"/>
        <family val="2"/>
      </rPr>
      <t xml:space="preserve"> 22/6</t>
    </r>
  </si>
  <si>
    <r>
      <t>Трубная изоляция - ОТ</t>
    </r>
    <r>
      <rPr>
        <b/>
        <sz val="10"/>
        <rFont val="Century Gothic"/>
        <family val="2"/>
      </rPr>
      <t xml:space="preserve"> 22/9</t>
    </r>
  </si>
  <si>
    <r>
      <t>Трубная изоляция - ОТ</t>
    </r>
    <r>
      <rPr>
        <b/>
        <sz val="10"/>
        <rFont val="Century Gothic"/>
        <family val="2"/>
      </rPr>
      <t xml:space="preserve"> 22/13</t>
    </r>
  </si>
  <si>
    <r>
      <t>Трубная изоляция - ОТ</t>
    </r>
    <r>
      <rPr>
        <b/>
        <sz val="10"/>
        <rFont val="Century Gothic"/>
        <family val="2"/>
      </rPr>
      <t xml:space="preserve"> 22/20</t>
    </r>
  </si>
  <si>
    <r>
      <t>Трубная изоляция - ОТ</t>
    </r>
    <r>
      <rPr>
        <b/>
        <sz val="10"/>
        <rFont val="Century Gothic"/>
        <family val="2"/>
      </rPr>
      <t xml:space="preserve"> 25/6</t>
    </r>
  </si>
  <si>
    <r>
      <t>Трубная изоляция - ОТ</t>
    </r>
    <r>
      <rPr>
        <b/>
        <sz val="10"/>
        <rFont val="Century Gothic"/>
        <family val="2"/>
      </rPr>
      <t xml:space="preserve"> 25/9</t>
    </r>
  </si>
  <si>
    <r>
      <t>Трубная изоляция - ОТ</t>
    </r>
    <r>
      <rPr>
        <b/>
        <sz val="10"/>
        <rFont val="Century Gothic"/>
        <family val="2"/>
      </rPr>
      <t xml:space="preserve"> 25/13</t>
    </r>
  </si>
  <si>
    <r>
      <t>Трубная изоляция - ОТ</t>
    </r>
    <r>
      <rPr>
        <b/>
        <sz val="10"/>
        <rFont val="Century Gothic"/>
        <family val="2"/>
      </rPr>
      <t xml:space="preserve"> 25/20</t>
    </r>
  </si>
  <si>
    <r>
      <t>Трубная изоляция - ОТ</t>
    </r>
    <r>
      <rPr>
        <b/>
        <sz val="10"/>
        <rFont val="Century Gothic"/>
        <family val="2"/>
      </rPr>
      <t xml:space="preserve"> 28/6</t>
    </r>
  </si>
  <si>
    <r>
      <t>Трубная изоляция - ОТ</t>
    </r>
    <r>
      <rPr>
        <b/>
        <sz val="10"/>
        <rFont val="Century Gothic"/>
        <family val="2"/>
      </rPr>
      <t xml:space="preserve"> 28/9</t>
    </r>
  </si>
  <si>
    <r>
      <t>Трубная изоляция - ОТ</t>
    </r>
    <r>
      <rPr>
        <b/>
        <sz val="10"/>
        <rFont val="Century Gothic"/>
        <family val="2"/>
      </rPr>
      <t xml:space="preserve"> 28/13</t>
    </r>
  </si>
  <si>
    <r>
      <t>Трубная изоляция - ОТ</t>
    </r>
    <r>
      <rPr>
        <b/>
        <sz val="10"/>
        <rFont val="Century Gothic"/>
        <family val="2"/>
      </rPr>
      <t xml:space="preserve"> 28/20</t>
    </r>
  </si>
  <si>
    <r>
      <t>Трубная изоляция - ОТ</t>
    </r>
    <r>
      <rPr>
        <b/>
        <sz val="10"/>
        <rFont val="Century Gothic"/>
        <family val="2"/>
      </rPr>
      <t xml:space="preserve"> 30/6</t>
    </r>
  </si>
  <si>
    <r>
      <t>Трубная изоляция - ОТ</t>
    </r>
    <r>
      <rPr>
        <b/>
        <sz val="10"/>
        <rFont val="Century Gothic"/>
        <family val="2"/>
      </rPr>
      <t xml:space="preserve"> 30/9</t>
    </r>
  </si>
  <si>
    <r>
      <t>Трубная изоляция - ОТ</t>
    </r>
    <r>
      <rPr>
        <b/>
        <sz val="10"/>
        <rFont val="Century Gothic"/>
        <family val="2"/>
      </rPr>
      <t xml:space="preserve"> 30/13</t>
    </r>
  </si>
  <si>
    <r>
      <t>Трубная изоляция - ОТ</t>
    </r>
    <r>
      <rPr>
        <b/>
        <sz val="10"/>
        <rFont val="Century Gothic"/>
        <family val="2"/>
      </rPr>
      <t xml:space="preserve"> 30/20</t>
    </r>
  </si>
  <si>
    <r>
      <t>Трубная изоляция - ОТ</t>
    </r>
    <r>
      <rPr>
        <b/>
        <sz val="10"/>
        <rFont val="Century Gothic"/>
        <family val="2"/>
      </rPr>
      <t xml:space="preserve"> 35/6</t>
    </r>
  </si>
  <si>
    <r>
      <t>Трубная изоляция - ОТ</t>
    </r>
    <r>
      <rPr>
        <b/>
        <sz val="10"/>
        <rFont val="Century Gothic"/>
        <family val="2"/>
      </rPr>
      <t xml:space="preserve"> 35/9</t>
    </r>
  </si>
  <si>
    <r>
      <t>Трубная изоляция - ОТ</t>
    </r>
    <r>
      <rPr>
        <b/>
        <sz val="10"/>
        <rFont val="Century Gothic"/>
        <family val="2"/>
      </rPr>
      <t xml:space="preserve"> 35/13</t>
    </r>
  </si>
  <si>
    <r>
      <t>Трубная изоляция - ОТ</t>
    </r>
    <r>
      <rPr>
        <b/>
        <sz val="10"/>
        <rFont val="Century Gothic"/>
        <family val="2"/>
      </rPr>
      <t xml:space="preserve"> 35/20</t>
    </r>
  </si>
  <si>
    <r>
      <t>Трубная изоляция - ОТ</t>
    </r>
    <r>
      <rPr>
        <b/>
        <sz val="10"/>
        <rFont val="Century Gothic"/>
        <family val="2"/>
      </rPr>
      <t xml:space="preserve"> 42/9</t>
    </r>
  </si>
  <si>
    <r>
      <t>Трубная изоляция - ОТ</t>
    </r>
    <r>
      <rPr>
        <b/>
        <sz val="10"/>
        <rFont val="Century Gothic"/>
        <family val="2"/>
      </rPr>
      <t xml:space="preserve"> 42/13</t>
    </r>
  </si>
  <si>
    <r>
      <t>Трубная изоляция - ОТ</t>
    </r>
    <r>
      <rPr>
        <b/>
        <sz val="10"/>
        <rFont val="Century Gothic"/>
        <family val="2"/>
      </rPr>
      <t xml:space="preserve"> 42/20</t>
    </r>
  </si>
  <si>
    <r>
      <t>Трубная изоляция - ОТ</t>
    </r>
    <r>
      <rPr>
        <b/>
        <sz val="10"/>
        <rFont val="Century Gothic"/>
        <family val="2"/>
      </rPr>
      <t xml:space="preserve"> 45/9</t>
    </r>
  </si>
  <si>
    <r>
      <t>Трубная изоляция - ОТ</t>
    </r>
    <r>
      <rPr>
        <b/>
        <sz val="10"/>
        <rFont val="Century Gothic"/>
        <family val="2"/>
      </rPr>
      <t xml:space="preserve"> 45/13</t>
    </r>
  </si>
  <si>
    <r>
      <t>Трубная изоляция - ОТ</t>
    </r>
    <r>
      <rPr>
        <b/>
        <sz val="10"/>
        <rFont val="Century Gothic"/>
        <family val="2"/>
      </rPr>
      <t xml:space="preserve"> 45/20</t>
    </r>
  </si>
  <si>
    <r>
      <t>Трубная изоляция - ОТ</t>
    </r>
    <r>
      <rPr>
        <b/>
        <sz val="10"/>
        <rFont val="Century Gothic"/>
        <family val="2"/>
      </rPr>
      <t xml:space="preserve"> 48/9</t>
    </r>
  </si>
  <si>
    <r>
      <t>Трубная изоляция - ОТ</t>
    </r>
    <r>
      <rPr>
        <b/>
        <sz val="10"/>
        <rFont val="Century Gothic"/>
        <family val="2"/>
      </rPr>
      <t xml:space="preserve"> 48/13</t>
    </r>
  </si>
  <si>
    <r>
      <t>Трубная изоляция - ОТ</t>
    </r>
    <r>
      <rPr>
        <b/>
        <sz val="10"/>
        <rFont val="Century Gothic"/>
        <family val="2"/>
      </rPr>
      <t xml:space="preserve"> 48/20</t>
    </r>
  </si>
  <si>
    <r>
      <t>Трубная изоляция - ОТ</t>
    </r>
    <r>
      <rPr>
        <b/>
        <sz val="10"/>
        <rFont val="Century Gothic"/>
        <family val="2"/>
      </rPr>
      <t xml:space="preserve"> 54/9</t>
    </r>
  </si>
  <si>
    <r>
      <t>Трубная изоляция - ОТ</t>
    </r>
    <r>
      <rPr>
        <b/>
        <sz val="10"/>
        <rFont val="Century Gothic"/>
        <family val="2"/>
      </rPr>
      <t xml:space="preserve"> 54/13</t>
    </r>
  </si>
  <si>
    <r>
      <t>Трубная изоляция - ОТ</t>
    </r>
    <r>
      <rPr>
        <b/>
        <sz val="10"/>
        <rFont val="Century Gothic"/>
        <family val="2"/>
      </rPr>
      <t xml:space="preserve"> 54/20</t>
    </r>
  </si>
  <si>
    <r>
      <t>Трубная изоляция - ОТ</t>
    </r>
    <r>
      <rPr>
        <b/>
        <sz val="10"/>
        <rFont val="Century Gothic"/>
        <family val="2"/>
      </rPr>
      <t xml:space="preserve"> 60/9</t>
    </r>
  </si>
  <si>
    <r>
      <t>Трубная изоляция - ОТ</t>
    </r>
    <r>
      <rPr>
        <b/>
        <sz val="10"/>
        <rFont val="Century Gothic"/>
        <family val="2"/>
      </rPr>
      <t xml:space="preserve"> 60/13</t>
    </r>
  </si>
  <si>
    <r>
      <t>Трубная изоляция - ОТ</t>
    </r>
    <r>
      <rPr>
        <b/>
        <sz val="10"/>
        <rFont val="Century Gothic"/>
        <family val="2"/>
      </rPr>
      <t xml:space="preserve"> 60/20</t>
    </r>
  </si>
  <si>
    <r>
      <t>Трубная изоляция - ОТ</t>
    </r>
    <r>
      <rPr>
        <b/>
        <sz val="10"/>
        <rFont val="Century Gothic"/>
        <family val="2"/>
      </rPr>
      <t xml:space="preserve"> 64/9</t>
    </r>
  </si>
  <si>
    <r>
      <t>Трубная изоляция - ОТ</t>
    </r>
    <r>
      <rPr>
        <b/>
        <sz val="10"/>
        <rFont val="Century Gothic"/>
        <family val="2"/>
      </rPr>
      <t xml:space="preserve"> 64/13</t>
    </r>
  </si>
  <si>
    <r>
      <t>Трубная изоляция - ОТ</t>
    </r>
    <r>
      <rPr>
        <b/>
        <sz val="10"/>
        <rFont val="Century Gothic"/>
        <family val="2"/>
      </rPr>
      <t xml:space="preserve"> 64/20</t>
    </r>
  </si>
  <si>
    <r>
      <t>Трубная изоляция - ОТ</t>
    </r>
    <r>
      <rPr>
        <b/>
        <sz val="10"/>
        <rFont val="Century Gothic"/>
        <family val="2"/>
      </rPr>
      <t xml:space="preserve"> 70/9</t>
    </r>
  </si>
  <si>
    <r>
      <t>Трубная изоляция - ОТ</t>
    </r>
    <r>
      <rPr>
        <b/>
        <sz val="10"/>
        <rFont val="Century Gothic"/>
        <family val="2"/>
      </rPr>
      <t xml:space="preserve"> 70/13</t>
    </r>
  </si>
  <si>
    <r>
      <t>Трубная изоляция - ОТ</t>
    </r>
    <r>
      <rPr>
        <b/>
        <sz val="10"/>
        <rFont val="Century Gothic"/>
        <family val="2"/>
      </rPr>
      <t xml:space="preserve"> 70/20</t>
    </r>
  </si>
  <si>
    <r>
      <t>Трубная изоляция - ОТ</t>
    </r>
    <r>
      <rPr>
        <b/>
        <sz val="10"/>
        <rFont val="Century Gothic"/>
        <family val="2"/>
      </rPr>
      <t xml:space="preserve"> 76/9</t>
    </r>
  </si>
  <si>
    <r>
      <t>Трубная изоляция - ОТ</t>
    </r>
    <r>
      <rPr>
        <b/>
        <sz val="10"/>
        <rFont val="Century Gothic"/>
        <family val="2"/>
      </rPr>
      <t xml:space="preserve"> 76/13</t>
    </r>
  </si>
  <si>
    <r>
      <t>Трубная изоляция - ОТ</t>
    </r>
    <r>
      <rPr>
        <b/>
        <sz val="10"/>
        <rFont val="Century Gothic"/>
        <family val="2"/>
      </rPr>
      <t xml:space="preserve"> 76/20</t>
    </r>
  </si>
  <si>
    <r>
      <t>Трубная изоляция - ОТ</t>
    </r>
    <r>
      <rPr>
        <b/>
        <sz val="10"/>
        <rFont val="Century Gothic"/>
        <family val="2"/>
      </rPr>
      <t xml:space="preserve"> 89/9</t>
    </r>
  </si>
  <si>
    <r>
      <t>Трубная изоляция - ОТ</t>
    </r>
    <r>
      <rPr>
        <b/>
        <sz val="10"/>
        <rFont val="Century Gothic"/>
        <family val="2"/>
      </rPr>
      <t xml:space="preserve"> 89/13</t>
    </r>
  </si>
  <si>
    <r>
      <t>Трубная изоляция - ОТ</t>
    </r>
    <r>
      <rPr>
        <b/>
        <sz val="10"/>
        <rFont val="Century Gothic"/>
        <family val="2"/>
      </rPr>
      <t xml:space="preserve"> 89/20</t>
    </r>
  </si>
  <si>
    <r>
      <t>Трубная изоляция - ОТ</t>
    </r>
    <r>
      <rPr>
        <b/>
        <sz val="10"/>
        <rFont val="Century Gothic"/>
        <family val="2"/>
      </rPr>
      <t xml:space="preserve"> 110/9</t>
    </r>
  </si>
  <si>
    <r>
      <t>Трубная изоляция - ОТ</t>
    </r>
    <r>
      <rPr>
        <b/>
        <sz val="10"/>
        <rFont val="Century Gothic"/>
        <family val="2"/>
      </rPr>
      <t xml:space="preserve"> 110/13</t>
    </r>
  </si>
  <si>
    <r>
      <t>Трубная изоляция - ОТ</t>
    </r>
    <r>
      <rPr>
        <b/>
        <sz val="10"/>
        <rFont val="Century Gothic"/>
        <family val="2"/>
      </rPr>
      <t xml:space="preserve"> 114/9</t>
    </r>
  </si>
  <si>
    <r>
      <t xml:space="preserve"> Метраж изоляции продаётся кратно упаковкам! </t>
    </r>
    <r>
      <rPr>
        <sz val="10"/>
        <rFont val="Century Gothic"/>
        <family val="2"/>
      </rPr>
      <t>Жгут из вспененного полиэтилена – это уникальное предложение на рынке вспомогательных монтажных теплоизоляционных материалов! С его помощью производится изоляция соединений строительных конструкций различного типа. Практически невесомый упругий уплотнитель белого цвета, выполнен из мелкоячеистого пенополиэтилнена с замкнутыми порами. Данная структура придает материалу не только отменные термоизолирующие свойства, но и минимальное водопоглощение и низкую паропроницаемость. Уплотнительный жгут хорошо держит форму, может сочетаться с любым видом стройматериалов.</t>
    </r>
    <r>
      <rPr>
        <b/>
        <sz val="10"/>
        <rFont val="Century Gothic"/>
        <family val="2"/>
      </rPr>
      <t xml:space="preserve"> Применение в строительстве:
</t>
    </r>
    <r>
      <rPr>
        <sz val="10"/>
        <rFont val="Century Gothic"/>
        <family val="2"/>
      </rPr>
      <t>- В качестве уплотнительного жгута при монтаже окон и дверей;
- Как уплотнитель стыков конструктивных элементов зданий;
- Для уплотнения междверных и межоконных полостей;
- При монтаже кондиционеров.</t>
    </r>
  </si>
  <si>
    <r>
      <t xml:space="preserve">В нашем ассортименте также представлены такие материалы как: металлочерепица; гибкая черепица; керамическая черепица; цементно-песчаная черепица; композитная черепица;
медные, стальные, алюминиевые и пластиковые водостоки; виниловый сайдинг и соффит; 
системы снегозадержания и безопасности; кровельная вентиляция;
гидро-пароизоляция; мансардные окна; чердачные лестницы; 
аксессуары для всех видов предлагаемой продукции, дренаж - системы поверхностного водоотвода. Также у нас есть собственное производство где мы делаем дымники, колпаки для заборных столбов, различные отливы, откосы и парапеты. Подробную информацию о всех материалах можно узнать на сайте - </t>
    </r>
    <r>
      <rPr>
        <b/>
        <u val="single"/>
        <sz val="8"/>
        <color indexed="10"/>
        <rFont val="Century Gothic"/>
        <family val="2"/>
      </rPr>
      <t>http://www.dskroof.ru</t>
    </r>
    <r>
      <rPr>
        <sz val="8"/>
        <rFont val="Century Gothic"/>
        <family val="2"/>
      </rPr>
      <t xml:space="preserve">
Оплата производится в рублях.</t>
    </r>
  </si>
  <si>
    <r>
      <rPr>
        <b/>
        <sz val="10"/>
        <rFont val="Century Gothic"/>
        <family val="2"/>
      </rPr>
      <t>Прайс лист</t>
    </r>
    <r>
      <rPr>
        <sz val="10"/>
        <rFont val="Century Gothic"/>
        <family val="2"/>
      </rPr>
      <t xml:space="preserve"> действителен от 22.09.16</t>
    </r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</si>
</sst>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#,##0_р_."/>
    <numFmt numFmtId="174" formatCode="#,##0&quot;р.&quot;"/>
    <numFmt numFmtId="175" formatCode="#,##0.00&quot;р.&quot;"/>
    <numFmt numFmtId="176" formatCode="0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20"/>
      <name val="Times New Roman"/>
      <family val="1"/>
    </font>
    <font>
      <sz val="11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Century Gothic"/>
      <family val="2"/>
    </font>
    <font>
      <b/>
      <i/>
      <sz val="8"/>
      <name val="Century Gothic"/>
      <family val="2"/>
    </font>
    <font>
      <i/>
      <sz val="8"/>
      <name val="Century Gothic"/>
      <family val="2"/>
    </font>
    <font>
      <b/>
      <i/>
      <sz val="10"/>
      <name val="Century Gothic"/>
      <family val="2"/>
    </font>
    <font>
      <sz val="8"/>
      <name val="Century Gothic"/>
      <family val="2"/>
    </font>
    <font>
      <b/>
      <sz val="8"/>
      <name val="Century Gothic"/>
      <family val="2"/>
    </font>
    <font>
      <b/>
      <sz val="10"/>
      <name val="Century Gothic"/>
      <family val="2"/>
    </font>
    <font>
      <i/>
      <sz val="10"/>
      <name val="Century Gothic"/>
      <family val="2"/>
    </font>
    <font>
      <b/>
      <u val="single"/>
      <sz val="8"/>
      <color indexed="10"/>
      <name val="Century Gothic"/>
      <family val="2"/>
    </font>
    <font>
      <b/>
      <sz val="9"/>
      <name val="Century Gothic"/>
      <family val="2"/>
    </font>
    <font>
      <b/>
      <sz val="18"/>
      <name val="Century Gothic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24" borderId="0" xfId="0" applyFill="1" applyBorder="1" applyAlignment="1">
      <alignment/>
    </xf>
    <xf numFmtId="0" fontId="21" fillId="24" borderId="0" xfId="0" applyFont="1" applyFill="1" applyBorder="1" applyAlignment="1">
      <alignment/>
    </xf>
    <xf numFmtId="172" fontId="0" fillId="24" borderId="0" xfId="0" applyNumberFormat="1" applyFill="1" applyBorder="1" applyAlignment="1">
      <alignment/>
    </xf>
    <xf numFmtId="0" fontId="22" fillId="0" borderId="0" xfId="0" applyFont="1" applyAlignment="1">
      <alignment/>
    </xf>
    <xf numFmtId="172" fontId="0" fillId="0" borderId="0" xfId="0" applyNumberFormat="1" applyAlignment="1">
      <alignment/>
    </xf>
    <xf numFmtId="0" fontId="24" fillId="24" borderId="10" xfId="0" applyFont="1" applyFill="1" applyBorder="1" applyAlignment="1">
      <alignment vertical="center" wrapText="1"/>
    </xf>
    <xf numFmtId="172" fontId="26" fillId="24" borderId="11" xfId="0" applyNumberFormat="1" applyFont="1" applyFill="1" applyBorder="1" applyAlignment="1">
      <alignment horizontal="center" vertical="center" wrapText="1"/>
    </xf>
    <xf numFmtId="172" fontId="29" fillId="24" borderId="11" xfId="0" applyNumberFormat="1" applyFont="1" applyFill="1" applyBorder="1" applyAlignment="1">
      <alignment horizontal="center" vertical="center" wrapText="1"/>
    </xf>
    <xf numFmtId="0" fontId="25" fillId="24" borderId="10" xfId="0" applyFont="1" applyFill="1" applyBorder="1" applyAlignment="1">
      <alignment vertical="center" wrapText="1"/>
    </xf>
    <xf numFmtId="0" fontId="25" fillId="24" borderId="10" xfId="0" applyFont="1" applyFill="1" applyBorder="1" applyAlignment="1">
      <alignment horizontal="center" vertical="center" wrapText="1"/>
    </xf>
    <xf numFmtId="0" fontId="32" fillId="24" borderId="11" xfId="0" applyFont="1" applyFill="1" applyBorder="1" applyAlignment="1">
      <alignment horizontal="center" vertical="center" wrapText="1"/>
    </xf>
    <xf numFmtId="0" fontId="25" fillId="24" borderId="11" xfId="0" applyFont="1" applyFill="1" applyBorder="1" applyAlignment="1">
      <alignment horizontal="center" vertical="center" wrapText="1"/>
    </xf>
    <xf numFmtId="0" fontId="31" fillId="24" borderId="12" xfId="0" applyFont="1" applyFill="1" applyBorder="1" applyAlignment="1">
      <alignment vertical="center" wrapText="1"/>
    </xf>
    <xf numFmtId="0" fontId="25" fillId="0" borderId="0" xfId="0" applyFont="1" applyAlignment="1">
      <alignment/>
    </xf>
    <xf numFmtId="175" fontId="34" fillId="24" borderId="13" xfId="0" applyNumberFormat="1" applyFont="1" applyFill="1" applyBorder="1" applyAlignment="1">
      <alignment horizontal="center" vertical="center"/>
    </xf>
    <xf numFmtId="175" fontId="34" fillId="24" borderId="11" xfId="0" applyNumberFormat="1" applyFont="1" applyFill="1" applyBorder="1" applyAlignment="1">
      <alignment horizontal="center" vertical="center"/>
    </xf>
    <xf numFmtId="0" fontId="29" fillId="24" borderId="0" xfId="0" applyFont="1" applyFill="1" applyBorder="1" applyAlignment="1">
      <alignment horizontal="center" wrapText="1"/>
    </xf>
    <xf numFmtId="0" fontId="29" fillId="24" borderId="0" xfId="0" applyFont="1" applyFill="1" applyBorder="1" applyAlignment="1">
      <alignment horizontal="center"/>
    </xf>
    <xf numFmtId="172" fontId="26" fillId="24" borderId="10" xfId="0" applyNumberFormat="1" applyFont="1" applyFill="1" applyBorder="1" applyAlignment="1">
      <alignment horizontal="center" vertical="center" wrapText="1"/>
    </xf>
    <xf numFmtId="172" fontId="26" fillId="24" borderId="14" xfId="0" applyNumberFormat="1" applyFont="1" applyFill="1" applyBorder="1" applyAlignment="1">
      <alignment horizontal="center" vertical="center" wrapText="1"/>
    </xf>
    <xf numFmtId="0" fontId="31" fillId="24" borderId="12" xfId="0" applyFont="1" applyFill="1" applyBorder="1" applyAlignment="1">
      <alignment horizontal="left" vertical="center" wrapText="1"/>
    </xf>
    <xf numFmtId="0" fontId="31" fillId="7" borderId="10" xfId="0" applyFont="1" applyFill="1" applyBorder="1" applyAlignment="1">
      <alignment horizontal="center" vertical="center" wrapText="1"/>
    </xf>
    <xf numFmtId="0" fontId="31" fillId="7" borderId="15" xfId="0" applyFont="1" applyFill="1" applyBorder="1" applyAlignment="1">
      <alignment horizontal="center" vertical="center"/>
    </xf>
    <xf numFmtId="0" fontId="31" fillId="7" borderId="14" xfId="0" applyFont="1" applyFill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 wrapText="1"/>
    </xf>
    <xf numFmtId="172" fontId="26" fillId="24" borderId="13" xfId="0" applyNumberFormat="1" applyFont="1" applyFill="1" applyBorder="1" applyAlignment="1">
      <alignment horizontal="center" vertical="center" wrapText="1"/>
    </xf>
    <xf numFmtId="172" fontId="26" fillId="24" borderId="16" xfId="0" applyNumberFormat="1" applyFont="1" applyFill="1" applyBorder="1" applyAlignment="1">
      <alignment horizontal="center" vertical="center" wrapText="1"/>
    </xf>
    <xf numFmtId="172" fontId="26" fillId="24" borderId="11" xfId="0" applyNumberFormat="1" applyFont="1" applyFill="1" applyBorder="1" applyAlignment="1">
      <alignment horizontal="center" vertical="center" wrapText="1"/>
    </xf>
    <xf numFmtId="172" fontId="28" fillId="24" borderId="11" xfId="0" applyNumberFormat="1" applyFont="1" applyFill="1" applyBorder="1" applyAlignment="1">
      <alignment horizontal="center" vertical="center" wrapText="1"/>
    </xf>
    <xf numFmtId="0" fontId="35" fillId="19" borderId="0" xfId="0" applyFont="1" applyFill="1" applyBorder="1" applyAlignment="1">
      <alignment horizontal="center" vertical="center" wrapText="1"/>
    </xf>
    <xf numFmtId="0" fontId="25" fillId="24" borderId="17" xfId="0" applyFont="1" applyFill="1" applyBorder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209550</xdr:colOff>
      <xdr:row>90</xdr:row>
      <xdr:rowOff>276225</xdr:rowOff>
    </xdr:from>
    <xdr:to>
      <xdr:col>9</xdr:col>
      <xdr:colOff>38100</xdr:colOff>
      <xdr:row>90</xdr:row>
      <xdr:rowOff>1619250</xdr:rowOff>
    </xdr:to>
    <xdr:pic>
      <xdr:nvPicPr>
        <xdr:cNvPr id="1" name="Рисунок 4" descr="DSC_0755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10550" y="16964025"/>
          <a:ext cx="18002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90</xdr:row>
      <xdr:rowOff>238125</xdr:rowOff>
    </xdr:from>
    <xdr:to>
      <xdr:col>12</xdr:col>
      <xdr:colOff>361950</xdr:colOff>
      <xdr:row>90</xdr:row>
      <xdr:rowOff>1676400</xdr:rowOff>
    </xdr:to>
    <xdr:pic>
      <xdr:nvPicPr>
        <xdr:cNvPr id="2" name="Picture 27" descr="truba izocom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839450" y="16925925"/>
          <a:ext cx="19812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790575</xdr:colOff>
      <xdr:row>3</xdr:row>
      <xdr:rowOff>19050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3249275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3"/>
  <sheetViews>
    <sheetView tabSelected="1" view="pageBreakPreview" zoomScaleNormal="90" zoomScaleSheetLayoutView="100" zoomScalePageLayoutView="0" workbookViewId="0" topLeftCell="A1">
      <selection activeCell="A5" sqref="A5:M6"/>
    </sheetView>
  </sheetViews>
  <sheetFormatPr defaultColWidth="9.00390625" defaultRowHeight="12.75"/>
  <cols>
    <col min="1" max="1" width="42.50390625" style="0" customWidth="1"/>
    <col min="2" max="6" width="12.50390625" style="0" customWidth="1"/>
    <col min="7" max="8" width="7.50390625" style="0" customWidth="1"/>
    <col min="9" max="13" width="10.875" style="5" customWidth="1"/>
    <col min="14" max="16" width="9.125" style="0" hidden="1" customWidth="1"/>
    <col min="17" max="17" width="25.00390625" style="0" hidden="1" customWidth="1"/>
  </cols>
  <sheetData>
    <row r="1" spans="1:13" ht="25.5">
      <c r="A1" s="1"/>
      <c r="B1" s="2"/>
      <c r="C1" s="2"/>
      <c r="D1" s="1"/>
      <c r="E1" s="1"/>
      <c r="F1" s="1"/>
      <c r="G1" s="1"/>
      <c r="H1" s="1"/>
      <c r="I1" s="3"/>
      <c r="J1" s="3"/>
      <c r="K1" s="3"/>
      <c r="L1" s="3"/>
      <c r="M1" s="3"/>
    </row>
    <row r="2" spans="1:13" ht="12.75">
      <c r="A2" s="1"/>
      <c r="B2" s="1"/>
      <c r="C2" s="1"/>
      <c r="D2" s="1"/>
      <c r="E2" s="1"/>
      <c r="F2" s="1"/>
      <c r="G2" s="1"/>
      <c r="H2" s="1"/>
      <c r="I2" s="3"/>
      <c r="J2" s="3"/>
      <c r="K2" s="3"/>
      <c r="L2" s="3"/>
      <c r="M2" s="3"/>
    </row>
    <row r="3" spans="1:13" ht="101.25" customHeight="1">
      <c r="A3" s="1"/>
      <c r="B3" s="1"/>
      <c r="C3" s="1"/>
      <c r="D3" s="1"/>
      <c r="E3" s="1"/>
      <c r="F3" s="1"/>
      <c r="G3" s="1"/>
      <c r="H3" s="1"/>
      <c r="I3" s="3"/>
      <c r="J3" s="3"/>
      <c r="K3" s="3"/>
      <c r="L3" s="3"/>
      <c r="M3" s="3"/>
    </row>
    <row r="4" spans="1:13" ht="12.75">
      <c r="A4" s="1"/>
      <c r="B4" s="1"/>
      <c r="C4" s="1"/>
      <c r="D4" s="1"/>
      <c r="E4" s="1"/>
      <c r="F4" s="1"/>
      <c r="G4" s="1"/>
      <c r="H4" s="1"/>
      <c r="I4" s="3"/>
      <c r="J4" s="3"/>
      <c r="K4" s="3"/>
      <c r="L4" s="3"/>
      <c r="M4" s="3"/>
    </row>
    <row r="5" spans="1:13" ht="15" customHeight="1">
      <c r="A5" s="31" t="s">
        <v>3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</row>
    <row r="6" spans="1:13" ht="12.75" customHeight="1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</row>
    <row r="7" spans="1:13" ht="29.25" customHeight="1">
      <c r="A7" s="32" t="s">
        <v>181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</row>
    <row r="8" spans="1:13" ht="26.25" customHeight="1">
      <c r="A8" s="25" t="s">
        <v>4</v>
      </c>
      <c r="B8" s="27" t="s">
        <v>88</v>
      </c>
      <c r="C8" s="27" t="s">
        <v>89</v>
      </c>
      <c r="D8" s="29" t="s">
        <v>2</v>
      </c>
      <c r="E8" s="29"/>
      <c r="F8" s="29"/>
      <c r="G8" s="19" t="s">
        <v>90</v>
      </c>
      <c r="H8" s="20"/>
      <c r="I8" s="30" t="s">
        <v>87</v>
      </c>
      <c r="J8" s="30"/>
      <c r="K8" s="30"/>
      <c r="L8" s="30"/>
      <c r="M8" s="30"/>
    </row>
    <row r="9" spans="1:13" ht="20.25">
      <c r="A9" s="26"/>
      <c r="B9" s="28" t="s">
        <v>1</v>
      </c>
      <c r="C9" s="28" t="s">
        <v>1</v>
      </c>
      <c r="D9" s="7" t="s">
        <v>91</v>
      </c>
      <c r="E9" s="7" t="s">
        <v>92</v>
      </c>
      <c r="F9" s="7" t="s">
        <v>93</v>
      </c>
      <c r="G9" s="7" t="s">
        <v>85</v>
      </c>
      <c r="H9" s="7" t="s">
        <v>86</v>
      </c>
      <c r="I9" s="8" t="s">
        <v>94</v>
      </c>
      <c r="J9" s="8" t="s">
        <v>95</v>
      </c>
      <c r="K9" s="8" t="s">
        <v>96</v>
      </c>
      <c r="L9" s="8" t="s">
        <v>97</v>
      </c>
      <c r="M9" s="8" t="s">
        <v>98</v>
      </c>
    </row>
    <row r="10" spans="1:13" s="4" customFormat="1" ht="15" customHeight="1">
      <c r="A10" s="22" t="s">
        <v>5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4"/>
    </row>
    <row r="11" spans="1:17" ht="12.75" customHeight="1">
      <c r="A11" s="9" t="s">
        <v>99</v>
      </c>
      <c r="B11" s="10">
        <v>6</v>
      </c>
      <c r="C11" s="10" t="s">
        <v>6</v>
      </c>
      <c r="D11" s="10">
        <v>500</v>
      </c>
      <c r="E11" s="10">
        <f>F11/D11</f>
        <v>1</v>
      </c>
      <c r="F11" s="11">
        <v>500</v>
      </c>
      <c r="G11" s="11"/>
      <c r="H11" s="11"/>
      <c r="I11" s="15">
        <v>3.9743999999999997</v>
      </c>
      <c r="J11" s="15">
        <f>I11-I11*0.2</f>
        <v>3.1795199999999997</v>
      </c>
      <c r="K11" s="15">
        <f>I11-I11*0.29</f>
        <v>2.821824</v>
      </c>
      <c r="L11" s="15">
        <f>I11-I11*0.35</f>
        <v>2.58336</v>
      </c>
      <c r="M11" s="15">
        <f>I11-I11*0.4</f>
        <v>2.3846399999999996</v>
      </c>
      <c r="N11">
        <f>O11+O11*15%</f>
        <v>1.656</v>
      </c>
      <c r="O11">
        <v>1.44</v>
      </c>
      <c r="P11">
        <v>0</v>
      </c>
      <c r="Q11" s="6" t="s">
        <v>7</v>
      </c>
    </row>
    <row r="12" spans="1:17" ht="12.75" customHeight="1">
      <c r="A12" s="9" t="s">
        <v>100</v>
      </c>
      <c r="B12" s="10">
        <v>8</v>
      </c>
      <c r="C12" s="10" t="s">
        <v>6</v>
      </c>
      <c r="D12" s="10">
        <v>500</v>
      </c>
      <c r="E12" s="10">
        <f aca="true" t="shared" si="0" ref="E12:E29">F12/D12</f>
        <v>1</v>
      </c>
      <c r="F12" s="11">
        <v>500</v>
      </c>
      <c r="G12" s="11"/>
      <c r="H12" s="11"/>
      <c r="I12" s="15">
        <v>4.8024</v>
      </c>
      <c r="J12" s="15">
        <f aca="true" t="shared" si="1" ref="J12:J29">I12-I12*0.2</f>
        <v>3.8419199999999996</v>
      </c>
      <c r="K12" s="15">
        <f aca="true" t="shared" si="2" ref="K12:K29">I12-I12*0.29</f>
        <v>3.4097039999999996</v>
      </c>
      <c r="L12" s="15">
        <f aca="true" t="shared" si="3" ref="L12:L29">I12-I12*0.35</f>
        <v>3.1215599999999997</v>
      </c>
      <c r="M12" s="15">
        <f aca="true" t="shared" si="4" ref="M12:M29">I12-I12*0.4</f>
        <v>2.8814399999999996</v>
      </c>
      <c r="N12">
        <f aca="true" t="shared" si="5" ref="N12:N29">O12+O12*15%</f>
        <v>2.001</v>
      </c>
      <c r="O12">
        <v>1.74</v>
      </c>
      <c r="P12">
        <v>0</v>
      </c>
      <c r="Q12" s="6" t="s">
        <v>8</v>
      </c>
    </row>
    <row r="13" spans="1:17" ht="12.75" customHeight="1">
      <c r="A13" s="9" t="s">
        <v>101</v>
      </c>
      <c r="B13" s="10">
        <v>10</v>
      </c>
      <c r="C13" s="10" t="s">
        <v>6</v>
      </c>
      <c r="D13" s="10">
        <v>500</v>
      </c>
      <c r="E13" s="10">
        <f>F13/D13</f>
        <v>1</v>
      </c>
      <c r="F13" s="11">
        <v>500</v>
      </c>
      <c r="G13" s="11"/>
      <c r="H13" s="11"/>
      <c r="I13" s="15">
        <v>7.5624</v>
      </c>
      <c r="J13" s="15">
        <f t="shared" si="1"/>
        <v>6.04992</v>
      </c>
      <c r="K13" s="15">
        <f t="shared" si="2"/>
        <v>5.3693040000000005</v>
      </c>
      <c r="L13" s="15">
        <f t="shared" si="3"/>
        <v>4.91556</v>
      </c>
      <c r="M13" s="15">
        <f t="shared" si="4"/>
        <v>4.53744</v>
      </c>
      <c r="N13">
        <f t="shared" si="5"/>
        <v>3.1510000000000002</v>
      </c>
      <c r="O13">
        <v>2.74</v>
      </c>
      <c r="P13">
        <v>0</v>
      </c>
      <c r="Q13" s="6" t="s">
        <v>9</v>
      </c>
    </row>
    <row r="14" spans="1:17" ht="12.75" customHeight="1">
      <c r="A14" s="9" t="s">
        <v>102</v>
      </c>
      <c r="B14" s="10">
        <v>12</v>
      </c>
      <c r="C14" s="10" t="s">
        <v>6</v>
      </c>
      <c r="D14" s="10">
        <v>501</v>
      </c>
      <c r="E14" s="10">
        <f t="shared" si="0"/>
        <v>1</v>
      </c>
      <c r="F14" s="11">
        <v>501</v>
      </c>
      <c r="G14" s="11"/>
      <c r="H14" s="11"/>
      <c r="I14" s="15">
        <v>7.9764</v>
      </c>
      <c r="J14" s="15">
        <f t="shared" si="1"/>
        <v>6.38112</v>
      </c>
      <c r="K14" s="15">
        <f t="shared" si="2"/>
        <v>5.663244000000001</v>
      </c>
      <c r="L14" s="15">
        <f t="shared" si="3"/>
        <v>5.18466</v>
      </c>
      <c r="M14" s="15">
        <f t="shared" si="4"/>
        <v>4.78584</v>
      </c>
      <c r="N14">
        <f t="shared" si="5"/>
        <v>3.3235</v>
      </c>
      <c r="O14">
        <v>2.89</v>
      </c>
      <c r="P14">
        <v>0</v>
      </c>
      <c r="Q14" s="6" t="s">
        <v>10</v>
      </c>
    </row>
    <row r="15" spans="1:17" ht="12.75" customHeight="1">
      <c r="A15" s="9" t="s">
        <v>103</v>
      </c>
      <c r="B15" s="10">
        <v>15</v>
      </c>
      <c r="C15" s="10" t="s">
        <v>6</v>
      </c>
      <c r="D15" s="11">
        <v>252</v>
      </c>
      <c r="E15" s="10">
        <f t="shared" si="0"/>
        <v>1</v>
      </c>
      <c r="F15" s="11">
        <v>252</v>
      </c>
      <c r="G15" s="11"/>
      <c r="H15" s="11"/>
      <c r="I15" s="15">
        <v>9.163199999999998</v>
      </c>
      <c r="J15" s="15">
        <f t="shared" si="1"/>
        <v>7.330559999999998</v>
      </c>
      <c r="K15" s="15">
        <f t="shared" si="2"/>
        <v>6.505871999999998</v>
      </c>
      <c r="L15" s="15">
        <f t="shared" si="3"/>
        <v>5.956079999999998</v>
      </c>
      <c r="M15" s="15">
        <f t="shared" si="4"/>
        <v>5.497919999999999</v>
      </c>
      <c r="N15">
        <f t="shared" si="5"/>
        <v>3.8179999999999996</v>
      </c>
      <c r="O15">
        <v>3.32</v>
      </c>
      <c r="P15">
        <v>0</v>
      </c>
      <c r="Q15" s="6" t="s">
        <v>11</v>
      </c>
    </row>
    <row r="16" spans="1:17" ht="12.75" customHeight="1">
      <c r="A16" s="9" t="s">
        <v>104</v>
      </c>
      <c r="B16" s="10">
        <v>20</v>
      </c>
      <c r="C16" s="10" t="s">
        <v>6</v>
      </c>
      <c r="D16" s="11">
        <v>252</v>
      </c>
      <c r="E16" s="10">
        <f t="shared" si="0"/>
        <v>1</v>
      </c>
      <c r="F16" s="11">
        <v>252</v>
      </c>
      <c r="G16" s="11"/>
      <c r="H16" s="11"/>
      <c r="I16" s="15">
        <v>11.177999999999999</v>
      </c>
      <c r="J16" s="15">
        <f t="shared" si="1"/>
        <v>8.9424</v>
      </c>
      <c r="K16" s="15">
        <f t="shared" si="2"/>
        <v>7.93638</v>
      </c>
      <c r="L16" s="15">
        <f t="shared" si="3"/>
        <v>7.2657</v>
      </c>
      <c r="M16" s="15">
        <f t="shared" si="4"/>
        <v>6.706799999999999</v>
      </c>
      <c r="N16">
        <f t="shared" si="5"/>
        <v>4.6575</v>
      </c>
      <c r="O16">
        <v>4.05</v>
      </c>
      <c r="P16">
        <v>0</v>
      </c>
      <c r="Q16" s="6" t="s">
        <v>12</v>
      </c>
    </row>
    <row r="17" spans="1:17" ht="12.75" customHeight="1">
      <c r="A17" s="9" t="s">
        <v>105</v>
      </c>
      <c r="B17" s="10">
        <v>25</v>
      </c>
      <c r="C17" s="10" t="s">
        <v>6</v>
      </c>
      <c r="D17" s="11">
        <v>252</v>
      </c>
      <c r="E17" s="10">
        <f t="shared" si="0"/>
        <v>1</v>
      </c>
      <c r="F17" s="11">
        <v>252</v>
      </c>
      <c r="G17" s="11"/>
      <c r="H17" s="11"/>
      <c r="I17" s="15">
        <v>13.1376</v>
      </c>
      <c r="J17" s="15">
        <f t="shared" si="1"/>
        <v>10.51008</v>
      </c>
      <c r="K17" s="15">
        <f t="shared" si="2"/>
        <v>9.327696000000001</v>
      </c>
      <c r="L17" s="15">
        <f t="shared" si="3"/>
        <v>8.53944</v>
      </c>
      <c r="M17" s="15">
        <f t="shared" si="4"/>
        <v>7.88256</v>
      </c>
      <c r="N17">
        <f t="shared" si="5"/>
        <v>5.474</v>
      </c>
      <c r="O17">
        <v>4.76</v>
      </c>
      <c r="P17">
        <v>0</v>
      </c>
      <c r="Q17" s="6" t="s">
        <v>13</v>
      </c>
    </row>
    <row r="18" spans="1:17" ht="12.75" customHeight="1">
      <c r="A18" s="9" t="s">
        <v>106</v>
      </c>
      <c r="B18" s="10">
        <v>30</v>
      </c>
      <c r="C18" s="10" t="s">
        <v>6</v>
      </c>
      <c r="D18" s="10">
        <v>3</v>
      </c>
      <c r="E18" s="10">
        <f t="shared" si="0"/>
        <v>80</v>
      </c>
      <c r="F18" s="11">
        <v>240</v>
      </c>
      <c r="G18" s="11"/>
      <c r="H18" s="11">
        <f>G18/P18</f>
        <v>0</v>
      </c>
      <c r="I18" s="15">
        <v>13.5516</v>
      </c>
      <c r="J18" s="15">
        <f t="shared" si="1"/>
        <v>10.841280000000001</v>
      </c>
      <c r="K18" s="15">
        <f t="shared" si="2"/>
        <v>9.621636</v>
      </c>
      <c r="L18" s="15">
        <f t="shared" si="3"/>
        <v>8.80854</v>
      </c>
      <c r="M18" s="15">
        <f t="shared" si="4"/>
        <v>8.13096</v>
      </c>
      <c r="N18">
        <f t="shared" si="5"/>
        <v>5.6465000000000005</v>
      </c>
      <c r="O18">
        <v>4.91</v>
      </c>
      <c r="P18">
        <v>426.8292682926829</v>
      </c>
      <c r="Q18" s="6" t="s">
        <v>14</v>
      </c>
    </row>
    <row r="19" spans="1:17" ht="12.75" customHeight="1">
      <c r="A19" s="9" t="s">
        <v>107</v>
      </c>
      <c r="B19" s="10">
        <v>40</v>
      </c>
      <c r="C19" s="10" t="s">
        <v>6</v>
      </c>
      <c r="D19" s="10">
        <v>3</v>
      </c>
      <c r="E19" s="10">
        <f t="shared" si="0"/>
        <v>60</v>
      </c>
      <c r="F19" s="11">
        <v>180</v>
      </c>
      <c r="G19" s="11"/>
      <c r="H19" s="11">
        <f>G19/P19</f>
        <v>0</v>
      </c>
      <c r="I19" s="15">
        <v>18.326399999999996</v>
      </c>
      <c r="J19" s="15">
        <f t="shared" si="1"/>
        <v>14.661119999999997</v>
      </c>
      <c r="K19" s="15">
        <f t="shared" si="2"/>
        <v>13.011743999999997</v>
      </c>
      <c r="L19" s="15">
        <f t="shared" si="3"/>
        <v>11.912159999999997</v>
      </c>
      <c r="M19" s="15">
        <f t="shared" si="4"/>
        <v>10.995839999999998</v>
      </c>
      <c r="N19">
        <f t="shared" si="5"/>
        <v>7.635999999999999</v>
      </c>
      <c r="O19">
        <v>6.64</v>
      </c>
      <c r="P19">
        <v>304.8780487804878</v>
      </c>
      <c r="Q19" s="6" t="s">
        <v>15</v>
      </c>
    </row>
    <row r="20" spans="1:17" ht="12.75" customHeight="1">
      <c r="A20" s="9" t="s">
        <v>108</v>
      </c>
      <c r="B20" s="10">
        <v>50</v>
      </c>
      <c r="C20" s="10" t="s">
        <v>6</v>
      </c>
      <c r="D20" s="10">
        <v>3</v>
      </c>
      <c r="E20" s="10">
        <f t="shared" si="0"/>
        <v>40</v>
      </c>
      <c r="F20" s="11">
        <v>120</v>
      </c>
      <c r="G20" s="11"/>
      <c r="H20" s="11">
        <f>G20/P20</f>
        <v>0</v>
      </c>
      <c r="I20" s="15">
        <v>27.9036</v>
      </c>
      <c r="J20" s="15">
        <f t="shared" si="1"/>
        <v>22.32288</v>
      </c>
      <c r="K20" s="15">
        <f t="shared" si="2"/>
        <v>19.811556000000003</v>
      </c>
      <c r="L20" s="15">
        <f t="shared" si="3"/>
        <v>18.137340000000002</v>
      </c>
      <c r="M20" s="15">
        <f t="shared" si="4"/>
        <v>16.74216</v>
      </c>
      <c r="N20">
        <f t="shared" si="5"/>
        <v>11.6265</v>
      </c>
      <c r="O20">
        <v>10.11</v>
      </c>
      <c r="P20">
        <v>243.90243902439025</v>
      </c>
      <c r="Q20" s="6" t="s">
        <v>16</v>
      </c>
    </row>
    <row r="21" spans="1:17" ht="12.75" customHeight="1">
      <c r="A21" s="9" t="s">
        <v>109</v>
      </c>
      <c r="B21" s="10">
        <v>60</v>
      </c>
      <c r="C21" s="10" t="s">
        <v>6</v>
      </c>
      <c r="D21" s="10">
        <v>3</v>
      </c>
      <c r="E21" s="10">
        <f t="shared" si="0"/>
        <v>30</v>
      </c>
      <c r="F21" s="11">
        <v>90</v>
      </c>
      <c r="G21" s="11"/>
      <c r="H21" s="11"/>
      <c r="I21" s="15">
        <v>45.815999999999995</v>
      </c>
      <c r="J21" s="15">
        <f t="shared" si="1"/>
        <v>36.6528</v>
      </c>
      <c r="K21" s="15">
        <f t="shared" si="2"/>
        <v>32.52936</v>
      </c>
      <c r="L21" s="15">
        <f t="shared" si="3"/>
        <v>29.780399999999997</v>
      </c>
      <c r="M21" s="15">
        <f t="shared" si="4"/>
        <v>27.489599999999996</v>
      </c>
      <c r="N21">
        <f t="shared" si="5"/>
        <v>19.090000000000003</v>
      </c>
      <c r="O21">
        <v>16.6</v>
      </c>
      <c r="P21">
        <v>0</v>
      </c>
      <c r="Q21" s="6" t="s">
        <v>17</v>
      </c>
    </row>
    <row r="22" spans="1:17" ht="12.75" customHeight="1">
      <c r="A22" s="9" t="s">
        <v>110</v>
      </c>
      <c r="B22" s="10">
        <v>70</v>
      </c>
      <c r="C22" s="10" t="s">
        <v>6</v>
      </c>
      <c r="D22" s="10">
        <v>3</v>
      </c>
      <c r="E22" s="10">
        <f t="shared" si="0"/>
        <v>30</v>
      </c>
      <c r="F22" s="11">
        <v>90</v>
      </c>
      <c r="G22" s="11"/>
      <c r="H22" s="11"/>
      <c r="I22" s="15">
        <v>52.60559999999999</v>
      </c>
      <c r="J22" s="15">
        <f t="shared" si="1"/>
        <v>42.08447999999999</v>
      </c>
      <c r="K22" s="15">
        <f t="shared" si="2"/>
        <v>37.34997599999999</v>
      </c>
      <c r="L22" s="15">
        <f t="shared" si="3"/>
        <v>34.193639999999995</v>
      </c>
      <c r="M22" s="15">
        <f t="shared" si="4"/>
        <v>31.563359999999992</v>
      </c>
      <c r="N22">
        <f t="shared" si="5"/>
        <v>21.918999999999997</v>
      </c>
      <c r="O22">
        <v>19.06</v>
      </c>
      <c r="P22">
        <v>0</v>
      </c>
      <c r="Q22" s="6" t="s">
        <v>18</v>
      </c>
    </row>
    <row r="23" spans="1:17" ht="12.75" customHeight="1">
      <c r="A23" s="9" t="s">
        <v>111</v>
      </c>
      <c r="B23" s="10">
        <v>80</v>
      </c>
      <c r="C23" s="10" t="s">
        <v>6</v>
      </c>
      <c r="D23" s="10">
        <v>3</v>
      </c>
      <c r="E23" s="10">
        <f t="shared" si="0"/>
        <v>30</v>
      </c>
      <c r="F23" s="11">
        <v>90</v>
      </c>
      <c r="G23" s="11"/>
      <c r="H23" s="11"/>
      <c r="I23" s="15">
        <v>60.581999999999994</v>
      </c>
      <c r="J23" s="15">
        <f t="shared" si="1"/>
        <v>48.465599999999995</v>
      </c>
      <c r="K23" s="15">
        <f t="shared" si="2"/>
        <v>43.01322</v>
      </c>
      <c r="L23" s="15">
        <f t="shared" si="3"/>
        <v>39.378299999999996</v>
      </c>
      <c r="M23" s="15">
        <f t="shared" si="4"/>
        <v>36.349199999999996</v>
      </c>
      <c r="N23">
        <f t="shared" si="5"/>
        <v>25.2425</v>
      </c>
      <c r="O23">
        <v>21.95</v>
      </c>
      <c r="P23">
        <v>0</v>
      </c>
      <c r="Q23" s="6" t="s">
        <v>19</v>
      </c>
    </row>
    <row r="24" spans="1:17" ht="12.75" customHeight="1">
      <c r="A24" s="9" t="s">
        <v>112</v>
      </c>
      <c r="B24" s="10">
        <v>100</v>
      </c>
      <c r="C24" s="10" t="s">
        <v>6</v>
      </c>
      <c r="D24" s="10">
        <v>3</v>
      </c>
      <c r="E24" s="10">
        <f t="shared" si="0"/>
        <v>17</v>
      </c>
      <c r="F24" s="11">
        <v>51</v>
      </c>
      <c r="G24" s="11"/>
      <c r="H24" s="11"/>
      <c r="I24" s="15">
        <v>78.9084</v>
      </c>
      <c r="J24" s="15">
        <f t="shared" si="1"/>
        <v>63.12672</v>
      </c>
      <c r="K24" s="15">
        <f t="shared" si="2"/>
        <v>56.024964</v>
      </c>
      <c r="L24" s="15">
        <f t="shared" si="3"/>
        <v>51.29046</v>
      </c>
      <c r="M24" s="15">
        <f t="shared" si="4"/>
        <v>47.34504</v>
      </c>
      <c r="N24">
        <f t="shared" si="5"/>
        <v>32.8785</v>
      </c>
      <c r="O24">
        <v>28.59</v>
      </c>
      <c r="P24">
        <v>0</v>
      </c>
      <c r="Q24" s="6" t="s">
        <v>20</v>
      </c>
    </row>
    <row r="25" spans="1:17" ht="12.75" customHeight="1">
      <c r="A25" s="9" t="s">
        <v>113</v>
      </c>
      <c r="B25" s="10">
        <v>30</v>
      </c>
      <c r="C25" s="10">
        <v>8</v>
      </c>
      <c r="D25" s="10">
        <v>3</v>
      </c>
      <c r="E25" s="10">
        <f t="shared" si="0"/>
        <v>80</v>
      </c>
      <c r="F25" s="11">
        <v>240</v>
      </c>
      <c r="G25" s="11"/>
      <c r="H25" s="11">
        <f>G25/P25</f>
        <v>0</v>
      </c>
      <c r="I25" s="15">
        <v>12.972</v>
      </c>
      <c r="J25" s="15">
        <f t="shared" si="1"/>
        <v>10.3776</v>
      </c>
      <c r="K25" s="15">
        <f t="shared" si="2"/>
        <v>9.21012</v>
      </c>
      <c r="L25" s="15">
        <f t="shared" si="3"/>
        <v>8.431799999999999</v>
      </c>
      <c r="M25" s="15">
        <f t="shared" si="4"/>
        <v>7.783199999999999</v>
      </c>
      <c r="N25">
        <f t="shared" si="5"/>
        <v>5.405</v>
      </c>
      <c r="O25">
        <v>4.7</v>
      </c>
      <c r="P25">
        <v>548.780487804878</v>
      </c>
      <c r="Q25" s="6" t="s">
        <v>21</v>
      </c>
    </row>
    <row r="26" spans="1:17" ht="12.75" customHeight="1">
      <c r="A26" s="9" t="s">
        <v>114</v>
      </c>
      <c r="B26" s="10">
        <v>40</v>
      </c>
      <c r="C26" s="10">
        <v>15</v>
      </c>
      <c r="D26" s="10">
        <v>3</v>
      </c>
      <c r="E26" s="10">
        <f t="shared" si="0"/>
        <v>60</v>
      </c>
      <c r="F26" s="11">
        <v>180</v>
      </c>
      <c r="G26" s="11"/>
      <c r="H26" s="11">
        <f>G26/P26</f>
        <v>0</v>
      </c>
      <c r="I26" s="15">
        <v>17.94</v>
      </c>
      <c r="J26" s="15">
        <f t="shared" si="1"/>
        <v>14.352</v>
      </c>
      <c r="K26" s="15">
        <f t="shared" si="2"/>
        <v>12.737400000000001</v>
      </c>
      <c r="L26" s="15">
        <f t="shared" si="3"/>
        <v>11.661000000000001</v>
      </c>
      <c r="M26" s="15">
        <f t="shared" si="4"/>
        <v>10.764</v>
      </c>
      <c r="N26">
        <f t="shared" si="5"/>
        <v>7.475</v>
      </c>
      <c r="O26">
        <v>6.5</v>
      </c>
      <c r="P26">
        <v>365.8536585365854</v>
      </c>
      <c r="Q26" s="6" t="s">
        <v>22</v>
      </c>
    </row>
    <row r="27" spans="1:17" ht="12.75" customHeight="1">
      <c r="A27" s="9" t="s">
        <v>115</v>
      </c>
      <c r="B27" s="10">
        <v>50</v>
      </c>
      <c r="C27" s="10">
        <v>27</v>
      </c>
      <c r="D27" s="10">
        <v>3</v>
      </c>
      <c r="E27" s="10">
        <f t="shared" si="0"/>
        <v>40</v>
      </c>
      <c r="F27" s="11">
        <v>120</v>
      </c>
      <c r="G27" s="11"/>
      <c r="H27" s="11">
        <f>G27/P27</f>
        <v>0</v>
      </c>
      <c r="I27" s="15">
        <v>25.8888</v>
      </c>
      <c r="J27" s="15">
        <f t="shared" si="1"/>
        <v>20.71104</v>
      </c>
      <c r="K27" s="15">
        <f t="shared" si="2"/>
        <v>18.381048</v>
      </c>
      <c r="L27" s="15">
        <f t="shared" si="3"/>
        <v>16.82772</v>
      </c>
      <c r="M27" s="15">
        <f t="shared" si="4"/>
        <v>15.53328</v>
      </c>
      <c r="N27">
        <f t="shared" si="5"/>
        <v>10.787</v>
      </c>
      <c r="O27">
        <v>9.38</v>
      </c>
      <c r="P27">
        <v>243.90243902439025</v>
      </c>
      <c r="Q27" s="6" t="s">
        <v>23</v>
      </c>
    </row>
    <row r="28" spans="1:17" ht="12.75" customHeight="1">
      <c r="A28" s="9" t="s">
        <v>116</v>
      </c>
      <c r="B28" s="10">
        <v>60</v>
      </c>
      <c r="C28" s="10">
        <v>40</v>
      </c>
      <c r="D28" s="10">
        <v>3</v>
      </c>
      <c r="E28" s="10">
        <f t="shared" si="0"/>
        <v>40</v>
      </c>
      <c r="F28" s="11">
        <v>120</v>
      </c>
      <c r="G28" s="11"/>
      <c r="H28" s="11">
        <f>G28/P28</f>
        <v>0</v>
      </c>
      <c r="I28" s="15">
        <v>31.491600000000002</v>
      </c>
      <c r="J28" s="15">
        <f t="shared" si="1"/>
        <v>25.19328</v>
      </c>
      <c r="K28" s="15">
        <f t="shared" si="2"/>
        <v>22.359036000000003</v>
      </c>
      <c r="L28" s="15">
        <f t="shared" si="3"/>
        <v>20.469540000000002</v>
      </c>
      <c r="M28" s="15">
        <f t="shared" si="4"/>
        <v>18.89496</v>
      </c>
      <c r="N28">
        <f t="shared" si="5"/>
        <v>13.121500000000001</v>
      </c>
      <c r="O28">
        <v>11.41</v>
      </c>
      <c r="P28">
        <v>170.73170731707316</v>
      </c>
      <c r="Q28" s="6" t="s">
        <v>24</v>
      </c>
    </row>
    <row r="29" spans="1:17" ht="12.75" customHeight="1">
      <c r="A29" s="9" t="s">
        <v>117</v>
      </c>
      <c r="B29" s="10">
        <v>80</v>
      </c>
      <c r="C29" s="10">
        <v>50</v>
      </c>
      <c r="D29" s="10">
        <v>3</v>
      </c>
      <c r="E29" s="10">
        <f t="shared" si="0"/>
        <v>30</v>
      </c>
      <c r="F29" s="11">
        <v>90</v>
      </c>
      <c r="G29" s="11"/>
      <c r="H29" s="11">
        <f>G29/P29</f>
        <v>0</v>
      </c>
      <c r="I29" s="15">
        <v>59.39519999999999</v>
      </c>
      <c r="J29" s="15">
        <f t="shared" si="1"/>
        <v>47.51615999999999</v>
      </c>
      <c r="K29" s="15">
        <f t="shared" si="2"/>
        <v>42.17059199999999</v>
      </c>
      <c r="L29" s="15">
        <f t="shared" si="3"/>
        <v>38.60687999999999</v>
      </c>
      <c r="M29" s="15">
        <f t="shared" si="4"/>
        <v>35.637119999999996</v>
      </c>
      <c r="N29">
        <f t="shared" si="5"/>
        <v>24.747999999999998</v>
      </c>
      <c r="O29">
        <v>21.52</v>
      </c>
      <c r="P29">
        <v>121.95121951219512</v>
      </c>
      <c r="Q29" s="6" t="s">
        <v>25</v>
      </c>
    </row>
    <row r="30" spans="1:13" s="4" customFormat="1" ht="15" customHeight="1">
      <c r="A30" s="22" t="s">
        <v>26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4"/>
    </row>
    <row r="31" spans="1:13" ht="26.25" customHeight="1">
      <c r="A31" s="25" t="s">
        <v>4</v>
      </c>
      <c r="B31" s="27" t="s">
        <v>89</v>
      </c>
      <c r="C31" s="27" t="s">
        <v>118</v>
      </c>
      <c r="D31" s="29" t="s">
        <v>2</v>
      </c>
      <c r="E31" s="29"/>
      <c r="F31" s="29"/>
      <c r="G31" s="19" t="s">
        <v>90</v>
      </c>
      <c r="H31" s="20"/>
      <c r="I31" s="30" t="s">
        <v>0</v>
      </c>
      <c r="J31" s="30"/>
      <c r="K31" s="30"/>
      <c r="L31" s="30"/>
      <c r="M31" s="30"/>
    </row>
    <row r="32" spans="1:13" ht="20.25">
      <c r="A32" s="26"/>
      <c r="B32" s="28" t="s">
        <v>1</v>
      </c>
      <c r="C32" s="28" t="s">
        <v>1</v>
      </c>
      <c r="D32" s="7" t="s">
        <v>119</v>
      </c>
      <c r="E32" s="7" t="s">
        <v>120</v>
      </c>
      <c r="F32" s="7" t="s">
        <v>93</v>
      </c>
      <c r="G32" s="7" t="s">
        <v>85</v>
      </c>
      <c r="H32" s="7" t="s">
        <v>86</v>
      </c>
      <c r="I32" s="8" t="s">
        <v>94</v>
      </c>
      <c r="J32" s="8" t="s">
        <v>95</v>
      </c>
      <c r="K32" s="8" t="s">
        <v>96</v>
      </c>
      <c r="L32" s="8" t="s">
        <v>97</v>
      </c>
      <c r="M32" s="8" t="s">
        <v>98</v>
      </c>
    </row>
    <row r="33" spans="1:17" ht="12.75" customHeight="1">
      <c r="A33" s="9" t="s">
        <v>121</v>
      </c>
      <c r="B33" s="10">
        <v>15</v>
      </c>
      <c r="C33" s="10">
        <v>6</v>
      </c>
      <c r="D33" s="10">
        <v>2</v>
      </c>
      <c r="E33" s="12">
        <f>F33/D33</f>
        <v>75</v>
      </c>
      <c r="F33" s="11">
        <v>150</v>
      </c>
      <c r="G33" s="11"/>
      <c r="H33" s="11">
        <f aca="true" t="shared" si="6" ref="H33:H90">G33/P33</f>
        <v>0</v>
      </c>
      <c r="I33" s="15">
        <v>15.456</v>
      </c>
      <c r="J33" s="15">
        <f>I33-I33*0.2</f>
        <v>12.364799999999999</v>
      </c>
      <c r="K33" s="15">
        <f aca="true" t="shared" si="7" ref="K33:K38">I33-I33*0.29</f>
        <v>10.97376</v>
      </c>
      <c r="L33" s="15">
        <f aca="true" t="shared" si="8" ref="L33:L38">I33-I33*0.35</f>
        <v>10.0464</v>
      </c>
      <c r="M33" s="15">
        <f aca="true" t="shared" si="9" ref="M33:M38">I33-I33*0.4</f>
        <v>9.273599999999998</v>
      </c>
      <c r="N33">
        <f>O33+O33*15%</f>
        <v>6.4399999999999995</v>
      </c>
      <c r="O33">
        <v>5.6</v>
      </c>
      <c r="P33">
        <v>600</v>
      </c>
      <c r="Q33" s="6" t="s">
        <v>27</v>
      </c>
    </row>
    <row r="34" spans="1:17" ht="12.75" customHeight="1">
      <c r="A34" s="9" t="s">
        <v>122</v>
      </c>
      <c r="B34" s="10">
        <v>15</v>
      </c>
      <c r="C34" s="10">
        <v>9</v>
      </c>
      <c r="D34" s="10">
        <v>2</v>
      </c>
      <c r="E34" s="12">
        <f aca="true" t="shared" si="10" ref="E34:E90">F34/D34</f>
        <v>75</v>
      </c>
      <c r="F34" s="11">
        <v>150</v>
      </c>
      <c r="G34" s="11"/>
      <c r="H34" s="11">
        <f>G34/P34</f>
        <v>0</v>
      </c>
      <c r="I34" s="15">
        <v>19.7064</v>
      </c>
      <c r="J34" s="15">
        <f aca="true" t="shared" si="11" ref="J34:J90">I34-I34*0.2</f>
        <v>15.76512</v>
      </c>
      <c r="K34" s="15">
        <f t="shared" si="7"/>
        <v>13.991544</v>
      </c>
      <c r="L34" s="15">
        <f t="shared" si="8"/>
        <v>12.809159999999999</v>
      </c>
      <c r="M34" s="15">
        <f t="shared" si="9"/>
        <v>11.823839999999999</v>
      </c>
      <c r="N34">
        <f aca="true" t="shared" si="12" ref="N34:N90">O34+O34*15%</f>
        <v>8.211</v>
      </c>
      <c r="O34">
        <v>7.14</v>
      </c>
      <c r="P34">
        <v>555.55</v>
      </c>
      <c r="Q34" s="6" t="s">
        <v>28</v>
      </c>
    </row>
    <row r="35" spans="1:17" ht="12.75" customHeight="1">
      <c r="A35" s="9" t="s">
        <v>123</v>
      </c>
      <c r="B35" s="10">
        <v>15</v>
      </c>
      <c r="C35" s="10">
        <v>13</v>
      </c>
      <c r="D35" s="10">
        <v>2</v>
      </c>
      <c r="E35" s="12">
        <f t="shared" si="10"/>
        <v>50</v>
      </c>
      <c r="F35" s="11">
        <v>100</v>
      </c>
      <c r="G35" s="11"/>
      <c r="H35" s="11">
        <f t="shared" si="6"/>
        <v>0</v>
      </c>
      <c r="I35" s="15">
        <v>32.016</v>
      </c>
      <c r="J35" s="15">
        <f t="shared" si="11"/>
        <v>25.6128</v>
      </c>
      <c r="K35" s="15">
        <f t="shared" si="7"/>
        <v>22.73136</v>
      </c>
      <c r="L35" s="15">
        <f t="shared" si="8"/>
        <v>20.8104</v>
      </c>
      <c r="M35" s="15">
        <f t="shared" si="9"/>
        <v>19.2096</v>
      </c>
      <c r="N35">
        <f t="shared" si="12"/>
        <v>13.34</v>
      </c>
      <c r="O35">
        <v>11.6</v>
      </c>
      <c r="P35">
        <v>333.33</v>
      </c>
      <c r="Q35" s="6" t="s">
        <v>29</v>
      </c>
    </row>
    <row r="36" spans="1:17" ht="12.75" customHeight="1">
      <c r="A36" s="9" t="s">
        <v>124</v>
      </c>
      <c r="B36" s="10">
        <v>15</v>
      </c>
      <c r="C36" s="10">
        <v>20</v>
      </c>
      <c r="D36" s="10">
        <v>2</v>
      </c>
      <c r="E36" s="12">
        <f t="shared" si="10"/>
        <v>25</v>
      </c>
      <c r="F36" s="11">
        <v>50</v>
      </c>
      <c r="G36" s="11"/>
      <c r="H36" s="11">
        <f t="shared" si="6"/>
        <v>0</v>
      </c>
      <c r="I36" s="15">
        <v>58.236</v>
      </c>
      <c r="J36" s="15">
        <f>I36-I36*0.2</f>
        <v>46.5888</v>
      </c>
      <c r="K36" s="15">
        <f t="shared" si="7"/>
        <v>41.34756</v>
      </c>
      <c r="L36" s="15">
        <f t="shared" si="8"/>
        <v>37.8534</v>
      </c>
      <c r="M36" s="15">
        <f t="shared" si="9"/>
        <v>34.941599999999994</v>
      </c>
      <c r="N36">
        <f t="shared" si="12"/>
        <v>24.265</v>
      </c>
      <c r="O36">
        <v>21.1</v>
      </c>
      <c r="P36">
        <v>200</v>
      </c>
      <c r="Q36" s="6" t="s">
        <v>30</v>
      </c>
    </row>
    <row r="37" spans="1:17" ht="12.75" customHeight="1">
      <c r="A37" s="9" t="s">
        <v>125</v>
      </c>
      <c r="B37" s="10">
        <v>18</v>
      </c>
      <c r="C37" s="10">
        <v>6</v>
      </c>
      <c r="D37" s="10">
        <v>2</v>
      </c>
      <c r="E37" s="12">
        <f t="shared" si="10"/>
        <v>75</v>
      </c>
      <c r="F37" s="11">
        <v>150</v>
      </c>
      <c r="G37" s="11"/>
      <c r="H37" s="11">
        <f t="shared" si="6"/>
        <v>0</v>
      </c>
      <c r="I37" s="15">
        <v>16.284</v>
      </c>
      <c r="J37" s="15">
        <f t="shared" si="11"/>
        <v>13.027199999999999</v>
      </c>
      <c r="K37" s="15">
        <f t="shared" si="7"/>
        <v>11.56164</v>
      </c>
      <c r="L37" s="15">
        <f t="shared" si="8"/>
        <v>10.5846</v>
      </c>
      <c r="M37" s="15">
        <f t="shared" si="9"/>
        <v>9.770399999999999</v>
      </c>
      <c r="N37">
        <f t="shared" si="12"/>
        <v>6.785</v>
      </c>
      <c r="O37">
        <v>5.9</v>
      </c>
      <c r="P37">
        <v>535.71</v>
      </c>
      <c r="Q37" s="6" t="s">
        <v>31</v>
      </c>
    </row>
    <row r="38" spans="1:17" ht="12.75" customHeight="1">
      <c r="A38" s="9" t="s">
        <v>126</v>
      </c>
      <c r="B38" s="10">
        <v>18</v>
      </c>
      <c r="C38" s="10">
        <v>9</v>
      </c>
      <c r="D38" s="10">
        <v>2</v>
      </c>
      <c r="E38" s="12">
        <f t="shared" si="10"/>
        <v>75</v>
      </c>
      <c r="F38" s="11">
        <v>150</v>
      </c>
      <c r="G38" s="11"/>
      <c r="H38" s="11">
        <f t="shared" si="6"/>
        <v>0</v>
      </c>
      <c r="I38" s="15">
        <v>20.424</v>
      </c>
      <c r="J38" s="15">
        <f t="shared" si="11"/>
        <v>16.339199999999998</v>
      </c>
      <c r="K38" s="15">
        <f t="shared" si="7"/>
        <v>14.50104</v>
      </c>
      <c r="L38" s="15">
        <f t="shared" si="8"/>
        <v>13.2756</v>
      </c>
      <c r="M38" s="15">
        <f t="shared" si="9"/>
        <v>12.254399999999999</v>
      </c>
      <c r="N38">
        <f t="shared" si="12"/>
        <v>8.51</v>
      </c>
      <c r="O38">
        <v>7.4</v>
      </c>
      <c r="P38">
        <v>428.57</v>
      </c>
      <c r="Q38" s="6" t="s">
        <v>32</v>
      </c>
    </row>
    <row r="39" spans="1:17" ht="12.75" customHeight="1">
      <c r="A39" s="9" t="s">
        <v>127</v>
      </c>
      <c r="B39" s="10">
        <v>18</v>
      </c>
      <c r="C39" s="10">
        <v>13</v>
      </c>
      <c r="D39" s="10">
        <v>2</v>
      </c>
      <c r="E39" s="12">
        <f t="shared" si="10"/>
        <v>50</v>
      </c>
      <c r="F39" s="11">
        <v>100</v>
      </c>
      <c r="G39" s="11"/>
      <c r="H39" s="11">
        <f t="shared" si="6"/>
        <v>0</v>
      </c>
      <c r="I39" s="15">
        <v>32.568</v>
      </c>
      <c r="J39" s="15">
        <f t="shared" si="11"/>
        <v>26.054399999999998</v>
      </c>
      <c r="K39" s="15">
        <f aca="true" t="shared" si="13" ref="K39:K90">I39-I39*0.29</f>
        <v>23.12328</v>
      </c>
      <c r="L39" s="15">
        <f aca="true" t="shared" si="14" ref="L39:L90">I39-I39*0.35</f>
        <v>21.1692</v>
      </c>
      <c r="M39" s="15">
        <f aca="true" t="shared" si="15" ref="M39:M90">I39-I39*0.4</f>
        <v>19.540799999999997</v>
      </c>
      <c r="N39">
        <f t="shared" si="12"/>
        <v>13.57</v>
      </c>
      <c r="O39">
        <v>11.8</v>
      </c>
      <c r="P39">
        <v>285.71</v>
      </c>
      <c r="Q39" s="6" t="s">
        <v>33</v>
      </c>
    </row>
    <row r="40" spans="1:17" ht="12.75" customHeight="1">
      <c r="A40" s="9" t="s">
        <v>128</v>
      </c>
      <c r="B40" s="10">
        <v>18</v>
      </c>
      <c r="C40" s="10">
        <v>20</v>
      </c>
      <c r="D40" s="10">
        <v>2</v>
      </c>
      <c r="E40" s="12">
        <f t="shared" si="10"/>
        <v>25</v>
      </c>
      <c r="F40" s="11">
        <v>50</v>
      </c>
      <c r="G40" s="11"/>
      <c r="H40" s="11">
        <f t="shared" si="6"/>
        <v>0</v>
      </c>
      <c r="I40" s="15">
        <v>61.547999999999995</v>
      </c>
      <c r="J40" s="15">
        <f t="shared" si="11"/>
        <v>49.2384</v>
      </c>
      <c r="K40" s="15">
        <f t="shared" si="13"/>
        <v>43.699079999999995</v>
      </c>
      <c r="L40" s="15">
        <f t="shared" si="14"/>
        <v>40.00619999999999</v>
      </c>
      <c r="M40" s="15">
        <f t="shared" si="15"/>
        <v>36.928799999999995</v>
      </c>
      <c r="N40">
        <f t="shared" si="12"/>
        <v>25.645</v>
      </c>
      <c r="O40">
        <v>22.3</v>
      </c>
      <c r="P40">
        <v>192.3</v>
      </c>
      <c r="Q40" s="6" t="s">
        <v>34</v>
      </c>
    </row>
    <row r="41" spans="1:17" ht="12.75" customHeight="1">
      <c r="A41" s="9" t="s">
        <v>129</v>
      </c>
      <c r="B41" s="10">
        <v>22</v>
      </c>
      <c r="C41" s="10">
        <v>6</v>
      </c>
      <c r="D41" s="10">
        <v>2</v>
      </c>
      <c r="E41" s="12">
        <f t="shared" si="10"/>
        <v>75</v>
      </c>
      <c r="F41" s="11">
        <v>150</v>
      </c>
      <c r="G41" s="11"/>
      <c r="H41" s="11">
        <f t="shared" si="6"/>
        <v>0</v>
      </c>
      <c r="I41" s="15">
        <v>19.043999999999997</v>
      </c>
      <c r="J41" s="15">
        <f t="shared" si="11"/>
        <v>15.235199999999997</v>
      </c>
      <c r="K41" s="15">
        <f t="shared" si="13"/>
        <v>13.521239999999999</v>
      </c>
      <c r="L41" s="15">
        <f t="shared" si="14"/>
        <v>12.378599999999999</v>
      </c>
      <c r="M41" s="15">
        <f t="shared" si="15"/>
        <v>11.426399999999997</v>
      </c>
      <c r="N41">
        <f t="shared" si="12"/>
        <v>7.9350000000000005</v>
      </c>
      <c r="O41">
        <v>6.9</v>
      </c>
      <c r="P41">
        <v>468.75</v>
      </c>
      <c r="Q41" s="6" t="s">
        <v>35</v>
      </c>
    </row>
    <row r="42" spans="1:17" ht="12.75" customHeight="1">
      <c r="A42" s="9" t="s">
        <v>130</v>
      </c>
      <c r="B42" s="10">
        <v>22</v>
      </c>
      <c r="C42" s="10">
        <v>9</v>
      </c>
      <c r="D42" s="10">
        <v>2</v>
      </c>
      <c r="E42" s="12">
        <f t="shared" si="10"/>
        <v>75</v>
      </c>
      <c r="F42" s="11">
        <v>150</v>
      </c>
      <c r="G42" s="11"/>
      <c r="H42" s="11">
        <f t="shared" si="6"/>
        <v>0</v>
      </c>
      <c r="I42" s="15">
        <v>24.563999999999997</v>
      </c>
      <c r="J42" s="15">
        <f t="shared" si="11"/>
        <v>19.651199999999996</v>
      </c>
      <c r="K42" s="15">
        <f t="shared" si="13"/>
        <v>17.44044</v>
      </c>
      <c r="L42" s="15">
        <f t="shared" si="14"/>
        <v>15.966599999999998</v>
      </c>
      <c r="M42" s="15">
        <f t="shared" si="15"/>
        <v>14.738399999999997</v>
      </c>
      <c r="N42">
        <f t="shared" si="12"/>
        <v>10.235</v>
      </c>
      <c r="O42">
        <v>8.9</v>
      </c>
      <c r="P42">
        <v>365.85</v>
      </c>
      <c r="Q42" s="6" t="s">
        <v>36</v>
      </c>
    </row>
    <row r="43" spans="1:17" ht="12.75" customHeight="1">
      <c r="A43" s="9" t="s">
        <v>131</v>
      </c>
      <c r="B43" s="10">
        <v>22</v>
      </c>
      <c r="C43" s="10">
        <v>13</v>
      </c>
      <c r="D43" s="10">
        <v>2</v>
      </c>
      <c r="E43" s="12">
        <f t="shared" si="10"/>
        <v>50</v>
      </c>
      <c r="F43" s="11">
        <v>100</v>
      </c>
      <c r="G43" s="11"/>
      <c r="H43" s="11">
        <f t="shared" si="6"/>
        <v>0</v>
      </c>
      <c r="I43" s="15">
        <v>36.984</v>
      </c>
      <c r="J43" s="15">
        <f t="shared" si="11"/>
        <v>29.587200000000003</v>
      </c>
      <c r="K43" s="15">
        <f t="shared" si="13"/>
        <v>26.25864</v>
      </c>
      <c r="L43" s="15">
        <f t="shared" si="14"/>
        <v>24.0396</v>
      </c>
      <c r="M43" s="15">
        <f t="shared" si="15"/>
        <v>22.1904</v>
      </c>
      <c r="N43">
        <f t="shared" si="12"/>
        <v>15.41</v>
      </c>
      <c r="O43">
        <v>13.4</v>
      </c>
      <c r="P43">
        <v>238.09</v>
      </c>
      <c r="Q43" s="6" t="s">
        <v>37</v>
      </c>
    </row>
    <row r="44" spans="1:17" ht="12.75" customHeight="1">
      <c r="A44" s="9" t="s">
        <v>132</v>
      </c>
      <c r="B44" s="10">
        <v>22</v>
      </c>
      <c r="C44" s="10">
        <v>20</v>
      </c>
      <c r="D44" s="10">
        <v>2</v>
      </c>
      <c r="E44" s="12">
        <f t="shared" si="10"/>
        <v>25</v>
      </c>
      <c r="F44" s="11">
        <v>50</v>
      </c>
      <c r="G44" s="11"/>
      <c r="H44" s="11">
        <f t="shared" si="6"/>
        <v>0</v>
      </c>
      <c r="I44" s="15">
        <v>65.136</v>
      </c>
      <c r="J44" s="15">
        <f t="shared" si="11"/>
        <v>52.108799999999995</v>
      </c>
      <c r="K44" s="15">
        <f t="shared" si="13"/>
        <v>46.24656</v>
      </c>
      <c r="L44" s="15">
        <f t="shared" si="14"/>
        <v>42.3384</v>
      </c>
      <c r="M44" s="15">
        <f t="shared" si="15"/>
        <v>39.081599999999995</v>
      </c>
      <c r="N44">
        <f t="shared" si="12"/>
        <v>27.14</v>
      </c>
      <c r="O44">
        <v>23.6</v>
      </c>
      <c r="P44">
        <v>190</v>
      </c>
      <c r="Q44" s="6" t="s">
        <v>38</v>
      </c>
    </row>
    <row r="45" spans="1:17" ht="12.75" customHeight="1">
      <c r="A45" s="9" t="s">
        <v>133</v>
      </c>
      <c r="B45" s="10">
        <v>25</v>
      </c>
      <c r="C45" s="10">
        <v>6</v>
      </c>
      <c r="D45" s="10">
        <v>2</v>
      </c>
      <c r="E45" s="12">
        <f t="shared" si="10"/>
        <v>25</v>
      </c>
      <c r="F45" s="11">
        <v>50</v>
      </c>
      <c r="G45" s="11"/>
      <c r="H45" s="11">
        <f t="shared" si="6"/>
        <v>0</v>
      </c>
      <c r="I45" s="15">
        <v>20.0652</v>
      </c>
      <c r="J45" s="15">
        <f t="shared" si="11"/>
        <v>16.05216</v>
      </c>
      <c r="K45" s="15">
        <f t="shared" si="13"/>
        <v>14.246292</v>
      </c>
      <c r="L45" s="15">
        <f t="shared" si="14"/>
        <v>13.042380000000001</v>
      </c>
      <c r="M45" s="15">
        <f t="shared" si="15"/>
        <v>12.03912</v>
      </c>
      <c r="N45">
        <f t="shared" si="12"/>
        <v>8.3605</v>
      </c>
      <c r="O45">
        <v>7.27</v>
      </c>
      <c r="P45">
        <v>441.18</v>
      </c>
      <c r="Q45" s="6" t="s">
        <v>39</v>
      </c>
    </row>
    <row r="46" spans="1:17" ht="12.75" customHeight="1">
      <c r="A46" s="9" t="s">
        <v>134</v>
      </c>
      <c r="B46" s="10">
        <v>25</v>
      </c>
      <c r="C46" s="10">
        <v>9</v>
      </c>
      <c r="D46" s="10">
        <v>2</v>
      </c>
      <c r="E46" s="12">
        <f t="shared" si="10"/>
        <v>50</v>
      </c>
      <c r="F46" s="11">
        <v>100</v>
      </c>
      <c r="G46" s="11"/>
      <c r="H46" s="11">
        <f t="shared" si="6"/>
        <v>0</v>
      </c>
      <c r="I46" s="15">
        <v>24.563999999999997</v>
      </c>
      <c r="J46" s="15">
        <f t="shared" si="11"/>
        <v>19.651199999999996</v>
      </c>
      <c r="K46" s="15">
        <f t="shared" si="13"/>
        <v>17.44044</v>
      </c>
      <c r="L46" s="15">
        <f t="shared" si="14"/>
        <v>15.966599999999998</v>
      </c>
      <c r="M46" s="15">
        <f t="shared" si="15"/>
        <v>14.738399999999997</v>
      </c>
      <c r="N46">
        <f t="shared" si="12"/>
        <v>10.235</v>
      </c>
      <c r="O46">
        <v>8.9</v>
      </c>
      <c r="P46">
        <v>333.33</v>
      </c>
      <c r="Q46" s="6" t="s">
        <v>40</v>
      </c>
    </row>
    <row r="47" spans="1:17" ht="12.75" customHeight="1">
      <c r="A47" s="9" t="s">
        <v>135</v>
      </c>
      <c r="B47" s="10">
        <v>25</v>
      </c>
      <c r="C47" s="10">
        <v>13</v>
      </c>
      <c r="D47" s="10">
        <v>2</v>
      </c>
      <c r="E47" s="12">
        <f t="shared" si="10"/>
        <v>50</v>
      </c>
      <c r="F47" s="11">
        <v>100</v>
      </c>
      <c r="G47" s="11"/>
      <c r="H47" s="11">
        <f t="shared" si="6"/>
        <v>0</v>
      </c>
      <c r="I47" s="15">
        <v>37.1496</v>
      </c>
      <c r="J47" s="15">
        <f t="shared" si="11"/>
        <v>29.71968</v>
      </c>
      <c r="K47" s="15">
        <f t="shared" si="13"/>
        <v>26.376216</v>
      </c>
      <c r="L47" s="15">
        <f t="shared" si="14"/>
        <v>24.14724</v>
      </c>
      <c r="M47" s="15">
        <f t="shared" si="15"/>
        <v>22.28976</v>
      </c>
      <c r="N47">
        <f t="shared" si="12"/>
        <v>15.479000000000001</v>
      </c>
      <c r="O47">
        <v>13.46</v>
      </c>
      <c r="P47">
        <v>263.15</v>
      </c>
      <c r="Q47" s="6" t="s">
        <v>41</v>
      </c>
    </row>
    <row r="48" spans="1:17" ht="12.75" customHeight="1">
      <c r="A48" s="9" t="s">
        <v>136</v>
      </c>
      <c r="B48" s="10">
        <v>25</v>
      </c>
      <c r="C48" s="10">
        <v>20</v>
      </c>
      <c r="D48" s="10">
        <v>2</v>
      </c>
      <c r="E48" s="12">
        <f t="shared" si="10"/>
        <v>25</v>
      </c>
      <c r="F48" s="11">
        <v>50</v>
      </c>
      <c r="G48" s="11"/>
      <c r="H48" s="11">
        <f t="shared" si="6"/>
        <v>0</v>
      </c>
      <c r="I48" s="15">
        <v>66.51599999999999</v>
      </c>
      <c r="J48" s="15">
        <f t="shared" si="11"/>
        <v>53.212799999999994</v>
      </c>
      <c r="K48" s="15">
        <f t="shared" si="13"/>
        <v>47.22636</v>
      </c>
      <c r="L48" s="15">
        <f t="shared" si="14"/>
        <v>43.2354</v>
      </c>
      <c r="M48" s="15">
        <f t="shared" si="15"/>
        <v>39.9096</v>
      </c>
      <c r="N48">
        <f t="shared" si="12"/>
        <v>27.715000000000003</v>
      </c>
      <c r="O48">
        <v>24.1</v>
      </c>
      <c r="P48">
        <v>150</v>
      </c>
      <c r="Q48" s="6" t="s">
        <v>42</v>
      </c>
    </row>
    <row r="49" spans="1:17" ht="12.75" customHeight="1">
      <c r="A49" s="9" t="s">
        <v>137</v>
      </c>
      <c r="B49" s="10">
        <v>28</v>
      </c>
      <c r="C49" s="10">
        <v>6</v>
      </c>
      <c r="D49" s="10">
        <v>2</v>
      </c>
      <c r="E49" s="12">
        <f t="shared" si="10"/>
        <v>75</v>
      </c>
      <c r="F49" s="11">
        <v>150</v>
      </c>
      <c r="G49" s="11"/>
      <c r="H49" s="11">
        <f t="shared" si="6"/>
        <v>0</v>
      </c>
      <c r="I49" s="15">
        <v>21.5832</v>
      </c>
      <c r="J49" s="15">
        <f t="shared" si="11"/>
        <v>17.266560000000002</v>
      </c>
      <c r="K49" s="15">
        <f t="shared" si="13"/>
        <v>15.324072000000001</v>
      </c>
      <c r="L49" s="15">
        <f t="shared" si="14"/>
        <v>14.02908</v>
      </c>
      <c r="M49" s="15">
        <f t="shared" si="15"/>
        <v>12.94992</v>
      </c>
      <c r="N49">
        <f t="shared" si="12"/>
        <v>8.993</v>
      </c>
      <c r="O49">
        <v>7.82</v>
      </c>
      <c r="P49">
        <v>394.73</v>
      </c>
      <c r="Q49" s="6" t="s">
        <v>43</v>
      </c>
    </row>
    <row r="50" spans="1:17" ht="12.75" customHeight="1">
      <c r="A50" s="9" t="s">
        <v>138</v>
      </c>
      <c r="B50" s="10">
        <v>28</v>
      </c>
      <c r="C50" s="10">
        <v>9</v>
      </c>
      <c r="D50" s="10">
        <v>2</v>
      </c>
      <c r="E50" s="12">
        <f t="shared" si="10"/>
        <v>50</v>
      </c>
      <c r="F50" s="11">
        <v>100</v>
      </c>
      <c r="G50" s="11"/>
      <c r="H50" s="11">
        <f t="shared" si="6"/>
        <v>0</v>
      </c>
      <c r="I50" s="15">
        <v>26.496</v>
      </c>
      <c r="J50" s="15">
        <f t="shared" si="11"/>
        <v>21.1968</v>
      </c>
      <c r="K50" s="15">
        <f t="shared" si="13"/>
        <v>18.81216</v>
      </c>
      <c r="L50" s="15">
        <f t="shared" si="14"/>
        <v>17.2224</v>
      </c>
      <c r="M50" s="15">
        <f t="shared" si="15"/>
        <v>15.897599999999999</v>
      </c>
      <c r="N50">
        <f t="shared" si="12"/>
        <v>11.04</v>
      </c>
      <c r="O50">
        <v>9.6</v>
      </c>
      <c r="P50">
        <v>294.11</v>
      </c>
      <c r="Q50" s="6" t="s">
        <v>44</v>
      </c>
    </row>
    <row r="51" spans="1:17" ht="12.75" customHeight="1">
      <c r="A51" s="9" t="s">
        <v>139</v>
      </c>
      <c r="B51" s="10">
        <v>28</v>
      </c>
      <c r="C51" s="10">
        <v>13</v>
      </c>
      <c r="D51" s="10">
        <v>2</v>
      </c>
      <c r="E51" s="12">
        <f t="shared" si="10"/>
        <v>50</v>
      </c>
      <c r="F51" s="11">
        <v>100</v>
      </c>
      <c r="G51" s="11"/>
      <c r="H51" s="11">
        <f t="shared" si="6"/>
        <v>0</v>
      </c>
      <c r="I51" s="15">
        <v>40.02</v>
      </c>
      <c r="J51" s="15">
        <f t="shared" si="11"/>
        <v>32.016000000000005</v>
      </c>
      <c r="K51" s="15">
        <f t="shared" si="13"/>
        <v>28.4142</v>
      </c>
      <c r="L51" s="15">
        <f t="shared" si="14"/>
        <v>26.013000000000005</v>
      </c>
      <c r="M51" s="15">
        <f t="shared" si="15"/>
        <v>24.012</v>
      </c>
      <c r="N51">
        <f t="shared" si="12"/>
        <v>16.675</v>
      </c>
      <c r="O51">
        <v>14.5</v>
      </c>
      <c r="P51">
        <v>204.08</v>
      </c>
      <c r="Q51" s="6" t="s">
        <v>45</v>
      </c>
    </row>
    <row r="52" spans="1:17" ht="12.75" customHeight="1">
      <c r="A52" s="9" t="s">
        <v>140</v>
      </c>
      <c r="B52" s="10">
        <v>28</v>
      </c>
      <c r="C52" s="10">
        <v>20</v>
      </c>
      <c r="D52" s="10">
        <v>2</v>
      </c>
      <c r="E52" s="12">
        <f t="shared" si="10"/>
        <v>25</v>
      </c>
      <c r="F52" s="11">
        <v>50</v>
      </c>
      <c r="G52" s="11"/>
      <c r="H52" s="11">
        <f t="shared" si="6"/>
        <v>0</v>
      </c>
      <c r="I52" s="15">
        <v>76.728</v>
      </c>
      <c r="J52" s="15">
        <f t="shared" si="11"/>
        <v>61.3824</v>
      </c>
      <c r="K52" s="15">
        <f t="shared" si="13"/>
        <v>54.476879999999994</v>
      </c>
      <c r="L52" s="15">
        <f t="shared" si="14"/>
        <v>49.8732</v>
      </c>
      <c r="M52" s="15">
        <f t="shared" si="15"/>
        <v>46.0368</v>
      </c>
      <c r="N52">
        <f t="shared" si="12"/>
        <v>31.97</v>
      </c>
      <c r="O52">
        <v>27.8</v>
      </c>
      <c r="P52">
        <v>166.66</v>
      </c>
      <c r="Q52" s="6" t="s">
        <v>46</v>
      </c>
    </row>
    <row r="53" spans="1:17" ht="12.75" customHeight="1">
      <c r="A53" s="9" t="s">
        <v>141</v>
      </c>
      <c r="B53" s="10">
        <v>30</v>
      </c>
      <c r="C53" s="10">
        <v>6</v>
      </c>
      <c r="D53" s="10">
        <v>2</v>
      </c>
      <c r="E53" s="12">
        <f t="shared" si="10"/>
        <v>50</v>
      </c>
      <c r="F53" s="11">
        <v>100</v>
      </c>
      <c r="G53" s="11"/>
      <c r="H53" s="11">
        <f t="shared" si="6"/>
        <v>0</v>
      </c>
      <c r="I53" s="15">
        <v>24.591600000000003</v>
      </c>
      <c r="J53" s="15">
        <f t="shared" si="11"/>
        <v>19.673280000000002</v>
      </c>
      <c r="K53" s="15">
        <f t="shared" si="13"/>
        <v>17.460036000000002</v>
      </c>
      <c r="L53" s="15">
        <f t="shared" si="14"/>
        <v>15.984540000000003</v>
      </c>
      <c r="M53" s="15">
        <f t="shared" si="15"/>
        <v>14.75496</v>
      </c>
      <c r="N53">
        <f t="shared" si="12"/>
        <v>10.246500000000001</v>
      </c>
      <c r="O53">
        <v>8.91</v>
      </c>
      <c r="P53">
        <v>370.37</v>
      </c>
      <c r="Q53" s="6" t="s">
        <v>47</v>
      </c>
    </row>
    <row r="54" spans="1:17" ht="12.75" customHeight="1">
      <c r="A54" s="9" t="s">
        <v>142</v>
      </c>
      <c r="B54" s="10">
        <v>30</v>
      </c>
      <c r="C54" s="10">
        <v>9</v>
      </c>
      <c r="D54" s="10">
        <v>2</v>
      </c>
      <c r="E54" s="12">
        <f t="shared" si="10"/>
        <v>50</v>
      </c>
      <c r="F54" s="11">
        <v>100</v>
      </c>
      <c r="G54" s="11"/>
      <c r="H54" s="11">
        <f t="shared" si="6"/>
        <v>0</v>
      </c>
      <c r="I54" s="15">
        <v>29.090399999999995</v>
      </c>
      <c r="J54" s="15">
        <f t="shared" si="11"/>
        <v>23.272319999999997</v>
      </c>
      <c r="K54" s="15">
        <f t="shared" si="13"/>
        <v>20.654183999999997</v>
      </c>
      <c r="L54" s="15">
        <f t="shared" si="14"/>
        <v>18.908759999999997</v>
      </c>
      <c r="M54" s="15">
        <f t="shared" si="15"/>
        <v>17.45424</v>
      </c>
      <c r="N54">
        <f t="shared" si="12"/>
        <v>12.120999999999999</v>
      </c>
      <c r="O54">
        <v>10.54</v>
      </c>
      <c r="P54">
        <v>277.77</v>
      </c>
      <c r="Q54" s="6" t="s">
        <v>48</v>
      </c>
    </row>
    <row r="55" spans="1:17" ht="12.75" customHeight="1">
      <c r="A55" s="9" t="s">
        <v>143</v>
      </c>
      <c r="B55" s="10">
        <v>30</v>
      </c>
      <c r="C55" s="10">
        <v>13</v>
      </c>
      <c r="D55" s="10">
        <v>2</v>
      </c>
      <c r="E55" s="12">
        <f t="shared" si="10"/>
        <v>25</v>
      </c>
      <c r="F55" s="11">
        <v>50</v>
      </c>
      <c r="G55" s="11"/>
      <c r="H55" s="11">
        <f t="shared" si="6"/>
        <v>0</v>
      </c>
      <c r="I55" s="15">
        <v>45.1536</v>
      </c>
      <c r="J55" s="15">
        <f t="shared" si="11"/>
        <v>36.122879999999995</v>
      </c>
      <c r="K55" s="15">
        <f t="shared" si="13"/>
        <v>32.059056</v>
      </c>
      <c r="L55" s="15">
        <f t="shared" si="14"/>
        <v>29.34984</v>
      </c>
      <c r="M55" s="15">
        <f t="shared" si="15"/>
        <v>27.092159999999996</v>
      </c>
      <c r="N55">
        <f t="shared" si="12"/>
        <v>18.814</v>
      </c>
      <c r="O55">
        <v>16.36</v>
      </c>
      <c r="P55">
        <v>192.3</v>
      </c>
      <c r="Q55" s="6" t="s">
        <v>49</v>
      </c>
    </row>
    <row r="56" spans="1:17" ht="12.75" customHeight="1">
      <c r="A56" s="9" t="s">
        <v>144</v>
      </c>
      <c r="B56" s="10">
        <v>30</v>
      </c>
      <c r="C56" s="10">
        <v>20</v>
      </c>
      <c r="D56" s="10">
        <v>2</v>
      </c>
      <c r="E56" s="12">
        <f t="shared" si="10"/>
        <v>25</v>
      </c>
      <c r="F56" s="11">
        <v>50</v>
      </c>
      <c r="G56" s="11"/>
      <c r="H56" s="11">
        <f t="shared" si="6"/>
        <v>0</v>
      </c>
      <c r="I56" s="15">
        <v>82.248</v>
      </c>
      <c r="J56" s="15">
        <f t="shared" si="11"/>
        <v>65.7984</v>
      </c>
      <c r="K56" s="15">
        <f t="shared" si="13"/>
        <v>58.396080000000005</v>
      </c>
      <c r="L56" s="15">
        <f t="shared" si="14"/>
        <v>53.461200000000005</v>
      </c>
      <c r="M56" s="15">
        <f t="shared" si="15"/>
        <v>49.348800000000004</v>
      </c>
      <c r="N56">
        <f t="shared" si="12"/>
        <v>34.27</v>
      </c>
      <c r="O56">
        <v>29.8</v>
      </c>
      <c r="P56">
        <v>150</v>
      </c>
      <c r="Q56" s="6" t="s">
        <v>50</v>
      </c>
    </row>
    <row r="57" spans="1:17" ht="12.75" customHeight="1">
      <c r="A57" s="9" t="s">
        <v>145</v>
      </c>
      <c r="B57" s="10">
        <v>35</v>
      </c>
      <c r="C57" s="10">
        <v>6</v>
      </c>
      <c r="D57" s="10">
        <v>2</v>
      </c>
      <c r="E57" s="12">
        <f t="shared" si="10"/>
        <v>50</v>
      </c>
      <c r="F57" s="11">
        <v>100</v>
      </c>
      <c r="G57" s="11"/>
      <c r="H57" s="11">
        <f t="shared" si="6"/>
        <v>0</v>
      </c>
      <c r="I57" s="15">
        <v>28.428</v>
      </c>
      <c r="J57" s="15">
        <f t="shared" si="11"/>
        <v>22.7424</v>
      </c>
      <c r="K57" s="15">
        <f t="shared" si="13"/>
        <v>20.183880000000002</v>
      </c>
      <c r="L57" s="15">
        <f t="shared" si="14"/>
        <v>18.4782</v>
      </c>
      <c r="M57" s="15">
        <f t="shared" si="15"/>
        <v>17.0568</v>
      </c>
      <c r="N57">
        <f t="shared" si="12"/>
        <v>11.845</v>
      </c>
      <c r="O57">
        <v>10.3</v>
      </c>
      <c r="P57">
        <v>303.03</v>
      </c>
      <c r="Q57" s="6" t="s">
        <v>51</v>
      </c>
    </row>
    <row r="58" spans="1:17" ht="12.75" customHeight="1">
      <c r="A58" s="9" t="s">
        <v>146</v>
      </c>
      <c r="B58" s="10">
        <v>35</v>
      </c>
      <c r="C58" s="10">
        <v>9</v>
      </c>
      <c r="D58" s="10">
        <v>2</v>
      </c>
      <c r="E58" s="12">
        <f t="shared" si="10"/>
        <v>50</v>
      </c>
      <c r="F58" s="11">
        <v>100</v>
      </c>
      <c r="G58" s="11"/>
      <c r="H58" s="11">
        <f t="shared" si="6"/>
        <v>0</v>
      </c>
      <c r="I58" s="15">
        <v>34.5</v>
      </c>
      <c r="J58" s="15">
        <f t="shared" si="11"/>
        <v>27.6</v>
      </c>
      <c r="K58" s="15">
        <f t="shared" si="13"/>
        <v>24.495</v>
      </c>
      <c r="L58" s="15">
        <f t="shared" si="14"/>
        <v>22.425</v>
      </c>
      <c r="M58" s="15">
        <f t="shared" si="15"/>
        <v>20.7</v>
      </c>
      <c r="N58">
        <f t="shared" si="12"/>
        <v>14.375</v>
      </c>
      <c r="O58">
        <v>12.5</v>
      </c>
      <c r="P58">
        <v>232.55</v>
      </c>
      <c r="Q58" s="6" t="s">
        <v>52</v>
      </c>
    </row>
    <row r="59" spans="1:17" ht="12.75" customHeight="1">
      <c r="A59" s="9" t="s">
        <v>147</v>
      </c>
      <c r="B59" s="10">
        <v>35</v>
      </c>
      <c r="C59" s="10">
        <v>13</v>
      </c>
      <c r="D59" s="10">
        <v>2</v>
      </c>
      <c r="E59" s="12">
        <f t="shared" si="10"/>
        <v>25</v>
      </c>
      <c r="F59" s="11">
        <v>50</v>
      </c>
      <c r="G59" s="11"/>
      <c r="H59" s="11">
        <f t="shared" si="6"/>
        <v>0</v>
      </c>
      <c r="I59" s="15">
        <v>55.2</v>
      </c>
      <c r="J59" s="15">
        <f t="shared" si="11"/>
        <v>44.160000000000004</v>
      </c>
      <c r="K59" s="15">
        <f t="shared" si="13"/>
        <v>39.19200000000001</v>
      </c>
      <c r="L59" s="15">
        <f t="shared" si="14"/>
        <v>35.88</v>
      </c>
      <c r="M59" s="15">
        <f t="shared" si="15"/>
        <v>33.120000000000005</v>
      </c>
      <c r="N59">
        <f t="shared" si="12"/>
        <v>23</v>
      </c>
      <c r="O59">
        <v>20</v>
      </c>
      <c r="P59">
        <v>192.3</v>
      </c>
      <c r="Q59" s="6" t="s">
        <v>53</v>
      </c>
    </row>
    <row r="60" spans="1:17" ht="12.75" customHeight="1">
      <c r="A60" s="9" t="s">
        <v>148</v>
      </c>
      <c r="B60" s="10">
        <v>35</v>
      </c>
      <c r="C60" s="10">
        <v>20</v>
      </c>
      <c r="D60" s="10">
        <v>2</v>
      </c>
      <c r="E60" s="12">
        <f t="shared" si="10"/>
        <v>25</v>
      </c>
      <c r="F60" s="11">
        <v>50</v>
      </c>
      <c r="G60" s="11"/>
      <c r="H60" s="11">
        <f t="shared" si="6"/>
        <v>0</v>
      </c>
      <c r="I60" s="15">
        <v>98.532</v>
      </c>
      <c r="J60" s="15">
        <f t="shared" si="11"/>
        <v>78.8256</v>
      </c>
      <c r="K60" s="15">
        <f t="shared" si="13"/>
        <v>69.95772</v>
      </c>
      <c r="L60" s="15">
        <f t="shared" si="14"/>
        <v>64.0458</v>
      </c>
      <c r="M60" s="15">
        <f t="shared" si="15"/>
        <v>59.11919999999999</v>
      </c>
      <c r="N60">
        <f t="shared" si="12"/>
        <v>41.05500000000001</v>
      </c>
      <c r="O60">
        <v>35.7</v>
      </c>
      <c r="P60">
        <v>116.27</v>
      </c>
      <c r="Q60" s="6" t="s">
        <v>54</v>
      </c>
    </row>
    <row r="61" spans="1:17" ht="12.75" customHeight="1">
      <c r="A61" s="9" t="s">
        <v>149</v>
      </c>
      <c r="B61" s="10">
        <v>42</v>
      </c>
      <c r="C61" s="10">
        <v>9</v>
      </c>
      <c r="D61" s="10">
        <v>2</v>
      </c>
      <c r="E61" s="12">
        <f t="shared" si="10"/>
        <v>50</v>
      </c>
      <c r="F61" s="11">
        <v>100</v>
      </c>
      <c r="G61" s="11"/>
      <c r="H61" s="11">
        <f t="shared" si="6"/>
        <v>0</v>
      </c>
      <c r="I61" s="15">
        <v>40.572</v>
      </c>
      <c r="J61" s="15">
        <f t="shared" si="11"/>
        <v>32.4576</v>
      </c>
      <c r="K61" s="15">
        <f t="shared" si="13"/>
        <v>28.806120000000004</v>
      </c>
      <c r="L61" s="15">
        <f t="shared" si="14"/>
        <v>26.3718</v>
      </c>
      <c r="M61" s="15">
        <f t="shared" si="15"/>
        <v>24.3432</v>
      </c>
      <c r="N61">
        <f t="shared" si="12"/>
        <v>16.904999999999998</v>
      </c>
      <c r="O61">
        <v>14.7</v>
      </c>
      <c r="P61">
        <v>172.41</v>
      </c>
      <c r="Q61" s="6" t="s">
        <v>55</v>
      </c>
    </row>
    <row r="62" spans="1:17" ht="12.75" customHeight="1">
      <c r="A62" s="9" t="s">
        <v>150</v>
      </c>
      <c r="B62" s="10">
        <v>42</v>
      </c>
      <c r="C62" s="10">
        <v>13</v>
      </c>
      <c r="D62" s="10">
        <v>2</v>
      </c>
      <c r="E62" s="12">
        <f t="shared" si="10"/>
        <v>25</v>
      </c>
      <c r="F62" s="11">
        <v>50</v>
      </c>
      <c r="G62" s="11"/>
      <c r="H62" s="11">
        <f t="shared" si="6"/>
        <v>0</v>
      </c>
      <c r="I62" s="15">
        <v>55.752</v>
      </c>
      <c r="J62" s="15">
        <f t="shared" si="11"/>
        <v>44.601600000000005</v>
      </c>
      <c r="K62" s="15">
        <f t="shared" si="13"/>
        <v>39.583920000000006</v>
      </c>
      <c r="L62" s="15">
        <f t="shared" si="14"/>
        <v>36.2388</v>
      </c>
      <c r="M62" s="15">
        <f t="shared" si="15"/>
        <v>33.4512</v>
      </c>
      <c r="N62">
        <f t="shared" si="12"/>
        <v>23.23</v>
      </c>
      <c r="O62">
        <v>20.2</v>
      </c>
      <c r="P62">
        <v>166.66</v>
      </c>
      <c r="Q62" s="6" t="s">
        <v>56</v>
      </c>
    </row>
    <row r="63" spans="1:17" ht="12.75" customHeight="1">
      <c r="A63" s="9" t="s">
        <v>151</v>
      </c>
      <c r="B63" s="10">
        <v>42</v>
      </c>
      <c r="C63" s="10">
        <v>20</v>
      </c>
      <c r="D63" s="10">
        <v>2</v>
      </c>
      <c r="E63" s="12">
        <f t="shared" si="10"/>
        <v>20</v>
      </c>
      <c r="F63" s="11">
        <v>40</v>
      </c>
      <c r="G63" s="11"/>
      <c r="H63" s="11">
        <f t="shared" si="6"/>
        <v>0</v>
      </c>
      <c r="I63" s="15">
        <v>109.572</v>
      </c>
      <c r="J63" s="15">
        <f t="shared" si="11"/>
        <v>87.6576</v>
      </c>
      <c r="K63" s="15">
        <f t="shared" si="13"/>
        <v>77.79612</v>
      </c>
      <c r="L63" s="15">
        <f t="shared" si="14"/>
        <v>71.2218</v>
      </c>
      <c r="M63" s="15">
        <f t="shared" si="15"/>
        <v>65.7432</v>
      </c>
      <c r="N63">
        <f t="shared" si="12"/>
        <v>45.655</v>
      </c>
      <c r="O63">
        <v>39.7</v>
      </c>
      <c r="P63">
        <v>114.28</v>
      </c>
      <c r="Q63" s="6" t="s">
        <v>57</v>
      </c>
    </row>
    <row r="64" spans="1:17" ht="12.75" customHeight="1">
      <c r="A64" s="9" t="s">
        <v>152</v>
      </c>
      <c r="B64" s="10">
        <v>45</v>
      </c>
      <c r="C64" s="10">
        <v>9</v>
      </c>
      <c r="D64" s="10">
        <v>2</v>
      </c>
      <c r="E64" s="12">
        <f t="shared" si="10"/>
        <v>25</v>
      </c>
      <c r="F64" s="11">
        <v>50</v>
      </c>
      <c r="G64" s="11"/>
      <c r="H64" s="11">
        <f t="shared" si="6"/>
        <v>0</v>
      </c>
      <c r="I64" s="15">
        <v>53.82</v>
      </c>
      <c r="J64" s="15">
        <f t="shared" si="11"/>
        <v>43.056</v>
      </c>
      <c r="K64" s="15">
        <f t="shared" si="13"/>
        <v>38.2122</v>
      </c>
      <c r="L64" s="15">
        <f t="shared" si="14"/>
        <v>34.983000000000004</v>
      </c>
      <c r="M64" s="15">
        <f t="shared" si="15"/>
        <v>32.292</v>
      </c>
      <c r="N64">
        <f t="shared" si="12"/>
        <v>22.425</v>
      </c>
      <c r="O64">
        <v>19.5</v>
      </c>
      <c r="P64">
        <v>142.85</v>
      </c>
      <c r="Q64" s="6" t="s">
        <v>58</v>
      </c>
    </row>
    <row r="65" spans="1:17" ht="12.75" customHeight="1">
      <c r="A65" s="9" t="s">
        <v>153</v>
      </c>
      <c r="B65" s="10">
        <v>45</v>
      </c>
      <c r="C65" s="10">
        <v>13</v>
      </c>
      <c r="D65" s="10">
        <v>2</v>
      </c>
      <c r="E65" s="12">
        <f t="shared" si="10"/>
        <v>25</v>
      </c>
      <c r="F65" s="11">
        <v>50</v>
      </c>
      <c r="G65" s="11"/>
      <c r="H65" s="11">
        <f t="shared" si="6"/>
        <v>0</v>
      </c>
      <c r="I65" s="15">
        <v>63.9216</v>
      </c>
      <c r="J65" s="15">
        <f t="shared" si="11"/>
        <v>51.13728</v>
      </c>
      <c r="K65" s="15">
        <f t="shared" si="13"/>
        <v>45.384336000000005</v>
      </c>
      <c r="L65" s="15">
        <f t="shared" si="14"/>
        <v>41.549040000000005</v>
      </c>
      <c r="M65" s="15">
        <f t="shared" si="15"/>
        <v>38.352959999999996</v>
      </c>
      <c r="N65">
        <f t="shared" si="12"/>
        <v>26.634</v>
      </c>
      <c r="O65">
        <v>23.16</v>
      </c>
      <c r="P65">
        <v>151.51</v>
      </c>
      <c r="Q65" s="6" t="s">
        <v>59</v>
      </c>
    </row>
    <row r="66" spans="1:17" ht="12.75" customHeight="1">
      <c r="A66" s="9" t="s">
        <v>154</v>
      </c>
      <c r="B66" s="10">
        <v>45</v>
      </c>
      <c r="C66" s="10">
        <v>20</v>
      </c>
      <c r="D66" s="10">
        <v>2</v>
      </c>
      <c r="E66" s="12">
        <f t="shared" si="10"/>
        <v>20</v>
      </c>
      <c r="F66" s="11">
        <v>40</v>
      </c>
      <c r="G66" s="11"/>
      <c r="H66" s="11">
        <f t="shared" si="6"/>
        <v>0</v>
      </c>
      <c r="I66" s="15">
        <v>100.4364</v>
      </c>
      <c r="J66" s="15">
        <f t="shared" si="11"/>
        <v>80.34912</v>
      </c>
      <c r="K66" s="15">
        <f t="shared" si="13"/>
        <v>71.309844</v>
      </c>
      <c r="L66" s="15">
        <f t="shared" si="14"/>
        <v>65.28366</v>
      </c>
      <c r="M66" s="15">
        <f t="shared" si="15"/>
        <v>60.26184</v>
      </c>
      <c r="N66">
        <f t="shared" si="12"/>
        <v>41.8485</v>
      </c>
      <c r="O66">
        <v>36.39</v>
      </c>
      <c r="P66">
        <v>103.45</v>
      </c>
      <c r="Q66" s="6" t="s">
        <v>60</v>
      </c>
    </row>
    <row r="67" spans="1:17" ht="12.75" customHeight="1">
      <c r="A67" s="9" t="s">
        <v>155</v>
      </c>
      <c r="B67" s="10">
        <v>48</v>
      </c>
      <c r="C67" s="10">
        <v>9</v>
      </c>
      <c r="D67" s="10">
        <v>2</v>
      </c>
      <c r="E67" s="12">
        <f t="shared" si="10"/>
        <v>25</v>
      </c>
      <c r="F67" s="11">
        <v>50</v>
      </c>
      <c r="G67" s="11"/>
      <c r="H67" s="11">
        <f t="shared" si="6"/>
        <v>0</v>
      </c>
      <c r="I67" s="15">
        <v>49.404</v>
      </c>
      <c r="J67" s="15">
        <f t="shared" si="11"/>
        <v>39.5232</v>
      </c>
      <c r="K67" s="15">
        <f t="shared" si="13"/>
        <v>35.076840000000004</v>
      </c>
      <c r="L67" s="15">
        <f t="shared" si="14"/>
        <v>32.1126</v>
      </c>
      <c r="M67" s="15">
        <f t="shared" si="15"/>
        <v>29.642400000000002</v>
      </c>
      <c r="N67">
        <f t="shared" si="12"/>
        <v>20.584999999999997</v>
      </c>
      <c r="O67">
        <v>17.9</v>
      </c>
      <c r="P67">
        <v>151.51</v>
      </c>
      <c r="Q67" s="6" t="s">
        <v>61</v>
      </c>
    </row>
    <row r="68" spans="1:17" ht="12.75" customHeight="1">
      <c r="A68" s="9" t="s">
        <v>156</v>
      </c>
      <c r="B68" s="10">
        <v>48</v>
      </c>
      <c r="C68" s="10">
        <v>13</v>
      </c>
      <c r="D68" s="10">
        <v>2</v>
      </c>
      <c r="E68" s="12">
        <f t="shared" si="10"/>
        <v>25</v>
      </c>
      <c r="F68" s="11">
        <v>50</v>
      </c>
      <c r="G68" s="11"/>
      <c r="H68" s="11">
        <f t="shared" si="6"/>
        <v>0</v>
      </c>
      <c r="I68" s="15">
        <v>63.48</v>
      </c>
      <c r="J68" s="15">
        <f t="shared" si="11"/>
        <v>50.784</v>
      </c>
      <c r="K68" s="15">
        <f t="shared" si="13"/>
        <v>45.0708</v>
      </c>
      <c r="L68" s="15">
        <f t="shared" si="14"/>
        <v>41.262</v>
      </c>
      <c r="M68" s="15">
        <f t="shared" si="15"/>
        <v>38.087999999999994</v>
      </c>
      <c r="N68">
        <f t="shared" si="12"/>
        <v>26.45</v>
      </c>
      <c r="O68">
        <v>23</v>
      </c>
      <c r="P68">
        <v>135.13</v>
      </c>
      <c r="Q68" s="6" t="s">
        <v>62</v>
      </c>
    </row>
    <row r="69" spans="1:17" ht="12.75" customHeight="1">
      <c r="A69" s="9" t="s">
        <v>157</v>
      </c>
      <c r="B69" s="10">
        <v>48</v>
      </c>
      <c r="C69" s="10">
        <v>20</v>
      </c>
      <c r="D69" s="10">
        <v>2</v>
      </c>
      <c r="E69" s="12">
        <f t="shared" si="10"/>
        <v>15</v>
      </c>
      <c r="F69" s="11">
        <v>30</v>
      </c>
      <c r="G69" s="11"/>
      <c r="H69" s="11">
        <f t="shared" si="6"/>
        <v>0</v>
      </c>
      <c r="I69" s="15">
        <v>123.09599999999999</v>
      </c>
      <c r="J69" s="15">
        <f t="shared" si="11"/>
        <v>98.4768</v>
      </c>
      <c r="K69" s="15">
        <f t="shared" si="13"/>
        <v>87.39815999999999</v>
      </c>
      <c r="L69" s="15">
        <f t="shared" si="14"/>
        <v>80.01239999999999</v>
      </c>
      <c r="M69" s="15">
        <f t="shared" si="15"/>
        <v>73.85759999999999</v>
      </c>
      <c r="N69">
        <f t="shared" si="12"/>
        <v>51.29</v>
      </c>
      <c r="O69">
        <v>44.6</v>
      </c>
      <c r="P69">
        <v>90.9</v>
      </c>
      <c r="Q69" s="6" t="s">
        <v>63</v>
      </c>
    </row>
    <row r="70" spans="1:17" ht="12.75" customHeight="1">
      <c r="A70" s="9" t="s">
        <v>158</v>
      </c>
      <c r="B70" s="10">
        <v>54</v>
      </c>
      <c r="C70" s="10">
        <v>9</v>
      </c>
      <c r="D70" s="10">
        <v>2</v>
      </c>
      <c r="E70" s="12">
        <f t="shared" si="10"/>
        <v>25</v>
      </c>
      <c r="F70" s="11">
        <v>50</v>
      </c>
      <c r="G70" s="11"/>
      <c r="H70" s="11">
        <f t="shared" si="6"/>
        <v>0</v>
      </c>
      <c r="I70" s="15">
        <v>55.752</v>
      </c>
      <c r="J70" s="15">
        <f t="shared" si="11"/>
        <v>44.601600000000005</v>
      </c>
      <c r="K70" s="15">
        <f t="shared" si="13"/>
        <v>39.583920000000006</v>
      </c>
      <c r="L70" s="15">
        <f t="shared" si="14"/>
        <v>36.2388</v>
      </c>
      <c r="M70" s="15">
        <f t="shared" si="15"/>
        <v>33.4512</v>
      </c>
      <c r="N70">
        <f t="shared" si="12"/>
        <v>23.23</v>
      </c>
      <c r="O70">
        <v>20.2</v>
      </c>
      <c r="P70">
        <v>135.13</v>
      </c>
      <c r="Q70" s="6" t="s">
        <v>64</v>
      </c>
    </row>
    <row r="71" spans="1:17" ht="12.75" customHeight="1">
      <c r="A71" s="9" t="s">
        <v>159</v>
      </c>
      <c r="B71" s="10">
        <v>54</v>
      </c>
      <c r="C71" s="10">
        <v>13</v>
      </c>
      <c r="D71" s="10">
        <v>2</v>
      </c>
      <c r="E71" s="12">
        <f t="shared" si="10"/>
        <v>25</v>
      </c>
      <c r="F71" s="11">
        <v>50</v>
      </c>
      <c r="G71" s="11"/>
      <c r="H71" s="11">
        <f t="shared" si="6"/>
        <v>0</v>
      </c>
      <c r="I71" s="15">
        <v>78.38399999999999</v>
      </c>
      <c r="J71" s="15">
        <f t="shared" si="11"/>
        <v>62.707199999999986</v>
      </c>
      <c r="K71" s="15">
        <f t="shared" si="13"/>
        <v>55.65263999999999</v>
      </c>
      <c r="L71" s="15">
        <f t="shared" si="14"/>
        <v>50.94959999999999</v>
      </c>
      <c r="M71" s="15">
        <f t="shared" si="15"/>
        <v>47.030399999999986</v>
      </c>
      <c r="N71">
        <f t="shared" si="12"/>
        <v>32.66</v>
      </c>
      <c r="O71">
        <v>28.4</v>
      </c>
      <c r="P71">
        <v>113.63</v>
      </c>
      <c r="Q71" s="6" t="s">
        <v>65</v>
      </c>
    </row>
    <row r="72" spans="1:17" ht="12.75" customHeight="1">
      <c r="A72" s="9" t="s">
        <v>160</v>
      </c>
      <c r="B72" s="10">
        <v>54</v>
      </c>
      <c r="C72" s="10">
        <v>20</v>
      </c>
      <c r="D72" s="10">
        <v>2</v>
      </c>
      <c r="E72" s="12">
        <f t="shared" si="10"/>
        <v>15</v>
      </c>
      <c r="F72" s="11">
        <v>30</v>
      </c>
      <c r="G72" s="11"/>
      <c r="H72" s="11">
        <f t="shared" si="6"/>
        <v>0</v>
      </c>
      <c r="I72" s="15">
        <v>113.712</v>
      </c>
      <c r="J72" s="15">
        <f t="shared" si="11"/>
        <v>90.9696</v>
      </c>
      <c r="K72" s="15">
        <f t="shared" si="13"/>
        <v>80.73552000000001</v>
      </c>
      <c r="L72" s="15">
        <f t="shared" si="14"/>
        <v>73.9128</v>
      </c>
      <c r="M72" s="15">
        <f t="shared" si="15"/>
        <v>68.2272</v>
      </c>
      <c r="N72">
        <f t="shared" si="12"/>
        <v>47.38</v>
      </c>
      <c r="O72">
        <v>41.2</v>
      </c>
      <c r="P72">
        <v>78.95</v>
      </c>
      <c r="Q72" s="6" t="s">
        <v>66</v>
      </c>
    </row>
    <row r="73" spans="1:17" ht="12.75" customHeight="1">
      <c r="A73" s="9" t="s">
        <v>161</v>
      </c>
      <c r="B73" s="10">
        <v>60</v>
      </c>
      <c r="C73" s="10">
        <v>9</v>
      </c>
      <c r="D73" s="10">
        <v>2</v>
      </c>
      <c r="E73" s="12">
        <f t="shared" si="10"/>
        <v>25</v>
      </c>
      <c r="F73" s="11">
        <v>50</v>
      </c>
      <c r="G73" s="11"/>
      <c r="H73" s="11">
        <f t="shared" si="6"/>
        <v>0</v>
      </c>
      <c r="I73" s="15">
        <v>62.928</v>
      </c>
      <c r="J73" s="15">
        <f t="shared" si="11"/>
        <v>50.3424</v>
      </c>
      <c r="K73" s="15">
        <f t="shared" si="13"/>
        <v>44.67888</v>
      </c>
      <c r="L73" s="15">
        <f t="shared" si="14"/>
        <v>40.9032</v>
      </c>
      <c r="M73" s="15">
        <f t="shared" si="15"/>
        <v>37.7568</v>
      </c>
      <c r="N73">
        <f t="shared" si="12"/>
        <v>26.22</v>
      </c>
      <c r="O73">
        <v>22.8</v>
      </c>
      <c r="P73">
        <v>104.17</v>
      </c>
      <c r="Q73" s="6" t="s">
        <v>67</v>
      </c>
    </row>
    <row r="74" spans="1:17" ht="12.75" customHeight="1">
      <c r="A74" s="9" t="s">
        <v>162</v>
      </c>
      <c r="B74" s="10">
        <v>60</v>
      </c>
      <c r="C74" s="10">
        <v>13</v>
      </c>
      <c r="D74" s="10">
        <v>2</v>
      </c>
      <c r="E74" s="12">
        <f t="shared" si="10"/>
        <v>25</v>
      </c>
      <c r="F74" s="11">
        <v>50</v>
      </c>
      <c r="G74" s="11"/>
      <c r="H74" s="11">
        <f t="shared" si="6"/>
        <v>0</v>
      </c>
      <c r="I74" s="15">
        <v>86.664</v>
      </c>
      <c r="J74" s="15">
        <f t="shared" si="11"/>
        <v>69.3312</v>
      </c>
      <c r="K74" s="15">
        <f t="shared" si="13"/>
        <v>61.53144</v>
      </c>
      <c r="L74" s="15">
        <f t="shared" si="14"/>
        <v>56.3316</v>
      </c>
      <c r="M74" s="15">
        <f t="shared" si="15"/>
        <v>51.9984</v>
      </c>
      <c r="N74">
        <f t="shared" si="12"/>
        <v>36.11</v>
      </c>
      <c r="O74">
        <v>31.4</v>
      </c>
      <c r="P74">
        <v>106.38</v>
      </c>
      <c r="Q74" s="6" t="s">
        <v>68</v>
      </c>
    </row>
    <row r="75" spans="1:17" ht="12.75" customHeight="1">
      <c r="A75" s="9" t="s">
        <v>163</v>
      </c>
      <c r="B75" s="10">
        <v>60</v>
      </c>
      <c r="C75" s="10">
        <v>20</v>
      </c>
      <c r="D75" s="10">
        <v>2</v>
      </c>
      <c r="E75" s="12">
        <f t="shared" si="10"/>
        <v>10</v>
      </c>
      <c r="F75" s="11">
        <v>20</v>
      </c>
      <c r="G75" s="11"/>
      <c r="H75" s="11">
        <f t="shared" si="6"/>
        <v>0</v>
      </c>
      <c r="I75" s="15">
        <v>150.696</v>
      </c>
      <c r="J75" s="15">
        <f t="shared" si="11"/>
        <v>120.5568</v>
      </c>
      <c r="K75" s="15">
        <f t="shared" si="13"/>
        <v>106.99416</v>
      </c>
      <c r="L75" s="15">
        <f t="shared" si="14"/>
        <v>97.95240000000001</v>
      </c>
      <c r="M75" s="15">
        <f t="shared" si="15"/>
        <v>90.4176</v>
      </c>
      <c r="N75">
        <f t="shared" si="12"/>
        <v>62.79</v>
      </c>
      <c r="O75">
        <v>54.6</v>
      </c>
      <c r="P75">
        <v>65.21</v>
      </c>
      <c r="Q75" s="6" t="s">
        <v>69</v>
      </c>
    </row>
    <row r="76" spans="1:17" ht="12.75" customHeight="1">
      <c r="A76" s="9" t="s">
        <v>164</v>
      </c>
      <c r="B76" s="10">
        <v>64</v>
      </c>
      <c r="C76" s="10">
        <v>9</v>
      </c>
      <c r="D76" s="10">
        <v>2</v>
      </c>
      <c r="E76" s="12">
        <f t="shared" si="10"/>
        <v>25</v>
      </c>
      <c r="F76" s="11">
        <v>50</v>
      </c>
      <c r="G76" s="11"/>
      <c r="H76" s="11">
        <f t="shared" si="6"/>
        <v>0</v>
      </c>
      <c r="I76" s="15">
        <v>64.032</v>
      </c>
      <c r="J76" s="15">
        <f t="shared" si="11"/>
        <v>51.2256</v>
      </c>
      <c r="K76" s="15">
        <f t="shared" si="13"/>
        <v>45.46272</v>
      </c>
      <c r="L76" s="15">
        <f t="shared" si="14"/>
        <v>41.6208</v>
      </c>
      <c r="M76" s="15">
        <f t="shared" si="15"/>
        <v>38.4192</v>
      </c>
      <c r="N76">
        <f t="shared" si="12"/>
        <v>26.68</v>
      </c>
      <c r="O76">
        <v>23.2</v>
      </c>
      <c r="P76">
        <v>100</v>
      </c>
      <c r="Q76" s="6" t="s">
        <v>70</v>
      </c>
    </row>
    <row r="77" spans="1:17" ht="12.75" customHeight="1">
      <c r="A77" s="9" t="s">
        <v>165</v>
      </c>
      <c r="B77" s="10">
        <v>64</v>
      </c>
      <c r="C77" s="10">
        <v>13</v>
      </c>
      <c r="D77" s="10">
        <v>2</v>
      </c>
      <c r="E77" s="12">
        <f t="shared" si="10"/>
        <v>25</v>
      </c>
      <c r="F77" s="11">
        <v>50</v>
      </c>
      <c r="G77" s="11"/>
      <c r="H77" s="11">
        <f t="shared" si="6"/>
        <v>0</v>
      </c>
      <c r="I77" s="15">
        <v>90.252</v>
      </c>
      <c r="J77" s="15">
        <f t="shared" si="11"/>
        <v>72.2016</v>
      </c>
      <c r="K77" s="15">
        <f t="shared" si="13"/>
        <v>64.07892</v>
      </c>
      <c r="L77" s="15">
        <f t="shared" si="14"/>
        <v>58.663799999999995</v>
      </c>
      <c r="M77" s="15">
        <f t="shared" si="15"/>
        <v>54.151199999999996</v>
      </c>
      <c r="N77">
        <f t="shared" si="12"/>
        <v>37.605000000000004</v>
      </c>
      <c r="O77">
        <v>32.7</v>
      </c>
      <c r="P77">
        <v>89.28</v>
      </c>
      <c r="Q77" s="6" t="s">
        <v>71</v>
      </c>
    </row>
    <row r="78" spans="1:17" ht="12.75" customHeight="1">
      <c r="A78" s="9" t="s">
        <v>166</v>
      </c>
      <c r="B78" s="10">
        <v>64</v>
      </c>
      <c r="C78" s="10">
        <v>20</v>
      </c>
      <c r="D78" s="10">
        <v>2</v>
      </c>
      <c r="E78" s="12">
        <f t="shared" si="10"/>
        <v>10</v>
      </c>
      <c r="F78" s="11">
        <v>20</v>
      </c>
      <c r="G78" s="11"/>
      <c r="H78" s="11">
        <f t="shared" si="6"/>
        <v>0</v>
      </c>
      <c r="I78" s="15">
        <v>154.284</v>
      </c>
      <c r="J78" s="15">
        <f t="shared" si="11"/>
        <v>123.4272</v>
      </c>
      <c r="K78" s="15">
        <f t="shared" si="13"/>
        <v>109.54164</v>
      </c>
      <c r="L78" s="15">
        <f t="shared" si="14"/>
        <v>100.2846</v>
      </c>
      <c r="M78" s="15">
        <f t="shared" si="15"/>
        <v>92.57039999999999</v>
      </c>
      <c r="N78">
        <f t="shared" si="12"/>
        <v>64.285</v>
      </c>
      <c r="O78">
        <v>55.9</v>
      </c>
      <c r="P78">
        <v>68.18</v>
      </c>
      <c r="Q78" s="6" t="s">
        <v>72</v>
      </c>
    </row>
    <row r="79" spans="1:17" ht="12.75" customHeight="1">
      <c r="A79" s="9" t="s">
        <v>167</v>
      </c>
      <c r="B79" s="10">
        <v>70</v>
      </c>
      <c r="C79" s="10">
        <v>9</v>
      </c>
      <c r="D79" s="10">
        <v>2</v>
      </c>
      <c r="E79" s="12">
        <f t="shared" si="10"/>
        <v>25</v>
      </c>
      <c r="F79" s="11">
        <v>50</v>
      </c>
      <c r="G79" s="11"/>
      <c r="H79" s="11">
        <f t="shared" si="6"/>
        <v>0</v>
      </c>
      <c r="I79" s="15">
        <v>77.004</v>
      </c>
      <c r="J79" s="15">
        <f t="shared" si="11"/>
        <v>61.6032</v>
      </c>
      <c r="K79" s="15">
        <f t="shared" si="13"/>
        <v>54.67284000000001</v>
      </c>
      <c r="L79" s="15">
        <f t="shared" si="14"/>
        <v>50.052600000000005</v>
      </c>
      <c r="M79" s="15">
        <f t="shared" si="15"/>
        <v>46.2024</v>
      </c>
      <c r="N79">
        <f t="shared" si="12"/>
        <v>32.085</v>
      </c>
      <c r="O79">
        <v>27.9</v>
      </c>
      <c r="P79">
        <v>90.9</v>
      </c>
      <c r="Q79" s="6" t="s">
        <v>73</v>
      </c>
    </row>
    <row r="80" spans="1:17" ht="12.75" customHeight="1">
      <c r="A80" s="9" t="s">
        <v>168</v>
      </c>
      <c r="B80" s="10">
        <v>70</v>
      </c>
      <c r="C80" s="10">
        <v>13</v>
      </c>
      <c r="D80" s="10">
        <v>2</v>
      </c>
      <c r="E80" s="12">
        <f t="shared" si="10"/>
        <v>25</v>
      </c>
      <c r="F80" s="11">
        <v>50</v>
      </c>
      <c r="G80" s="11"/>
      <c r="H80" s="11">
        <f t="shared" si="6"/>
        <v>0</v>
      </c>
      <c r="I80" s="15">
        <v>100.464</v>
      </c>
      <c r="J80" s="15">
        <f t="shared" si="11"/>
        <v>80.3712</v>
      </c>
      <c r="K80" s="15">
        <f t="shared" si="13"/>
        <v>71.32944</v>
      </c>
      <c r="L80" s="15">
        <f t="shared" si="14"/>
        <v>65.30160000000001</v>
      </c>
      <c r="M80" s="15">
        <f t="shared" si="15"/>
        <v>60.2784</v>
      </c>
      <c r="N80">
        <f t="shared" si="12"/>
        <v>41.86</v>
      </c>
      <c r="O80">
        <v>36.4</v>
      </c>
      <c r="P80">
        <v>78.95</v>
      </c>
      <c r="Q80" s="6" t="s">
        <v>74</v>
      </c>
    </row>
    <row r="81" spans="1:17" ht="12.75" customHeight="1">
      <c r="A81" s="9" t="s">
        <v>169</v>
      </c>
      <c r="B81" s="10">
        <v>70</v>
      </c>
      <c r="C81" s="10">
        <v>20</v>
      </c>
      <c r="D81" s="10">
        <v>2</v>
      </c>
      <c r="E81" s="12">
        <f t="shared" si="10"/>
        <v>10</v>
      </c>
      <c r="F81" s="11">
        <v>20</v>
      </c>
      <c r="G81" s="11"/>
      <c r="H81" s="11">
        <f t="shared" si="6"/>
        <v>0</v>
      </c>
      <c r="I81" s="15">
        <v>168.636</v>
      </c>
      <c r="J81" s="15">
        <f t="shared" si="11"/>
        <v>134.90879999999999</v>
      </c>
      <c r="K81" s="15">
        <f t="shared" si="13"/>
        <v>119.73156</v>
      </c>
      <c r="L81" s="15">
        <f t="shared" si="14"/>
        <v>109.6134</v>
      </c>
      <c r="M81" s="15">
        <f t="shared" si="15"/>
        <v>101.18159999999999</v>
      </c>
      <c r="N81">
        <f t="shared" si="12"/>
        <v>70.265</v>
      </c>
      <c r="O81">
        <v>61.1</v>
      </c>
      <c r="P81">
        <v>75</v>
      </c>
      <c r="Q81" s="6" t="s">
        <v>75</v>
      </c>
    </row>
    <row r="82" spans="1:17" ht="12.75" customHeight="1">
      <c r="A82" s="9" t="s">
        <v>170</v>
      </c>
      <c r="B82" s="10">
        <v>76</v>
      </c>
      <c r="C82" s="10">
        <v>9</v>
      </c>
      <c r="D82" s="10">
        <v>2</v>
      </c>
      <c r="E82" s="12">
        <f t="shared" si="10"/>
        <v>25</v>
      </c>
      <c r="F82" s="11">
        <v>50</v>
      </c>
      <c r="G82" s="11"/>
      <c r="H82" s="11">
        <f t="shared" si="6"/>
        <v>0</v>
      </c>
      <c r="I82" s="15">
        <v>84.45599999999999</v>
      </c>
      <c r="J82" s="15">
        <f t="shared" si="11"/>
        <v>67.56479999999999</v>
      </c>
      <c r="K82" s="15">
        <f t="shared" si="13"/>
        <v>59.96375999999999</v>
      </c>
      <c r="L82" s="15">
        <f t="shared" si="14"/>
        <v>54.8964</v>
      </c>
      <c r="M82" s="15">
        <f t="shared" si="15"/>
        <v>50.67359999999999</v>
      </c>
      <c r="N82">
        <f t="shared" si="12"/>
        <v>35.19</v>
      </c>
      <c r="O82">
        <v>30.6</v>
      </c>
      <c r="P82">
        <v>78.95</v>
      </c>
      <c r="Q82" s="6" t="s">
        <v>76</v>
      </c>
    </row>
    <row r="83" spans="1:17" ht="12.75" customHeight="1">
      <c r="A83" s="9" t="s">
        <v>171</v>
      </c>
      <c r="B83" s="10">
        <v>76</v>
      </c>
      <c r="C83" s="10">
        <v>13</v>
      </c>
      <c r="D83" s="10">
        <v>2</v>
      </c>
      <c r="E83" s="12">
        <f t="shared" si="10"/>
        <v>15</v>
      </c>
      <c r="F83" s="11">
        <v>30</v>
      </c>
      <c r="G83" s="11"/>
      <c r="H83" s="11">
        <f t="shared" si="6"/>
        <v>0</v>
      </c>
      <c r="I83" s="15">
        <v>100.464</v>
      </c>
      <c r="J83" s="15">
        <f t="shared" si="11"/>
        <v>80.3712</v>
      </c>
      <c r="K83" s="15">
        <f t="shared" si="13"/>
        <v>71.32944</v>
      </c>
      <c r="L83" s="15">
        <f t="shared" si="14"/>
        <v>65.30160000000001</v>
      </c>
      <c r="M83" s="15">
        <f t="shared" si="15"/>
        <v>60.2784</v>
      </c>
      <c r="N83">
        <f t="shared" si="12"/>
        <v>41.86</v>
      </c>
      <c r="O83">
        <v>36.4</v>
      </c>
      <c r="P83">
        <v>65.21</v>
      </c>
      <c r="Q83" s="6" t="s">
        <v>77</v>
      </c>
    </row>
    <row r="84" spans="1:17" ht="12.75" customHeight="1">
      <c r="A84" s="9" t="s">
        <v>172</v>
      </c>
      <c r="B84" s="10">
        <v>76</v>
      </c>
      <c r="C84" s="10">
        <v>20</v>
      </c>
      <c r="D84" s="10">
        <v>2</v>
      </c>
      <c r="E84" s="12">
        <f t="shared" si="10"/>
        <v>10</v>
      </c>
      <c r="F84" s="11">
        <v>20</v>
      </c>
      <c r="G84" s="11"/>
      <c r="H84" s="11">
        <f t="shared" si="6"/>
        <v>0</v>
      </c>
      <c r="I84" s="15">
        <v>176.64</v>
      </c>
      <c r="J84" s="15">
        <f t="shared" si="11"/>
        <v>141.31199999999998</v>
      </c>
      <c r="K84" s="15">
        <f t="shared" si="13"/>
        <v>125.4144</v>
      </c>
      <c r="L84" s="15">
        <f t="shared" si="14"/>
        <v>114.816</v>
      </c>
      <c r="M84" s="15">
        <f t="shared" si="15"/>
        <v>105.984</v>
      </c>
      <c r="N84">
        <f t="shared" si="12"/>
        <v>73.6</v>
      </c>
      <c r="O84">
        <v>64</v>
      </c>
      <c r="P84">
        <v>46.87</v>
      </c>
      <c r="Q84" s="6" t="s">
        <v>78</v>
      </c>
    </row>
    <row r="85" spans="1:17" ht="12.75" customHeight="1">
      <c r="A85" s="9" t="s">
        <v>173</v>
      </c>
      <c r="B85" s="10">
        <v>89</v>
      </c>
      <c r="C85" s="10">
        <v>9</v>
      </c>
      <c r="D85" s="10">
        <v>2</v>
      </c>
      <c r="E85" s="12">
        <f t="shared" si="10"/>
        <v>15</v>
      </c>
      <c r="F85" s="11">
        <v>30</v>
      </c>
      <c r="G85" s="11"/>
      <c r="H85" s="11">
        <f t="shared" si="6"/>
        <v>0</v>
      </c>
      <c r="I85" s="15">
        <v>111.228</v>
      </c>
      <c r="J85" s="15">
        <f t="shared" si="11"/>
        <v>88.9824</v>
      </c>
      <c r="K85" s="15">
        <f t="shared" si="13"/>
        <v>78.97188</v>
      </c>
      <c r="L85" s="15">
        <f t="shared" si="14"/>
        <v>72.29820000000001</v>
      </c>
      <c r="M85" s="15">
        <f t="shared" si="15"/>
        <v>66.73679999999999</v>
      </c>
      <c r="N85">
        <f t="shared" si="12"/>
        <v>46.345</v>
      </c>
      <c r="O85">
        <v>40.3</v>
      </c>
      <c r="P85">
        <v>71.43</v>
      </c>
      <c r="Q85" s="6" t="s">
        <v>79</v>
      </c>
    </row>
    <row r="86" spans="1:17" ht="12.75" customHeight="1">
      <c r="A86" s="9" t="s">
        <v>174</v>
      </c>
      <c r="B86" s="10">
        <v>89</v>
      </c>
      <c r="C86" s="10">
        <v>13</v>
      </c>
      <c r="D86" s="10">
        <v>2</v>
      </c>
      <c r="E86" s="12">
        <f t="shared" si="10"/>
        <v>15</v>
      </c>
      <c r="F86" s="11">
        <v>30</v>
      </c>
      <c r="G86" s="11"/>
      <c r="H86" s="11">
        <f t="shared" si="6"/>
        <v>0</v>
      </c>
      <c r="I86" s="15">
        <v>118.68</v>
      </c>
      <c r="J86" s="15">
        <f t="shared" si="11"/>
        <v>94.944</v>
      </c>
      <c r="K86" s="15">
        <f t="shared" si="13"/>
        <v>84.2628</v>
      </c>
      <c r="L86" s="15">
        <f t="shared" si="14"/>
        <v>77.14200000000001</v>
      </c>
      <c r="M86" s="15">
        <f t="shared" si="15"/>
        <v>71.208</v>
      </c>
      <c r="N86">
        <f t="shared" si="12"/>
        <v>49.45</v>
      </c>
      <c r="O86">
        <v>43</v>
      </c>
      <c r="P86">
        <v>55.55</v>
      </c>
      <c r="Q86" s="6" t="s">
        <v>80</v>
      </c>
    </row>
    <row r="87" spans="1:17" ht="12.75" customHeight="1">
      <c r="A87" s="9" t="s">
        <v>175</v>
      </c>
      <c r="B87" s="10">
        <v>89</v>
      </c>
      <c r="C87" s="10">
        <v>20</v>
      </c>
      <c r="D87" s="10">
        <v>2</v>
      </c>
      <c r="E87" s="12">
        <f t="shared" si="10"/>
        <v>10</v>
      </c>
      <c r="F87" s="11">
        <v>20</v>
      </c>
      <c r="G87" s="11"/>
      <c r="H87" s="11">
        <f t="shared" si="6"/>
        <v>0</v>
      </c>
      <c r="I87" s="15">
        <v>205.344</v>
      </c>
      <c r="J87" s="15">
        <f t="shared" si="11"/>
        <v>164.27519999999998</v>
      </c>
      <c r="K87" s="15">
        <f t="shared" si="13"/>
        <v>145.79424</v>
      </c>
      <c r="L87" s="15">
        <f t="shared" si="14"/>
        <v>133.4736</v>
      </c>
      <c r="M87" s="15">
        <f t="shared" si="15"/>
        <v>123.20639999999999</v>
      </c>
      <c r="N87">
        <f t="shared" si="12"/>
        <v>85.56</v>
      </c>
      <c r="O87">
        <v>74.4</v>
      </c>
      <c r="P87">
        <v>46.88</v>
      </c>
      <c r="Q87" s="6" t="s">
        <v>81</v>
      </c>
    </row>
    <row r="88" spans="1:17" ht="12.75" customHeight="1">
      <c r="A88" s="9" t="s">
        <v>176</v>
      </c>
      <c r="B88" s="10">
        <v>110</v>
      </c>
      <c r="C88" s="10">
        <v>9</v>
      </c>
      <c r="D88" s="10">
        <v>2</v>
      </c>
      <c r="E88" s="12">
        <f t="shared" si="10"/>
        <v>10</v>
      </c>
      <c r="F88" s="11">
        <v>20</v>
      </c>
      <c r="G88" s="11"/>
      <c r="H88" s="11">
        <f t="shared" si="6"/>
        <v>0</v>
      </c>
      <c r="I88" s="15">
        <v>139.10399999999998</v>
      </c>
      <c r="J88" s="15">
        <f t="shared" si="11"/>
        <v>111.2832</v>
      </c>
      <c r="K88" s="15">
        <f t="shared" si="13"/>
        <v>98.76383999999999</v>
      </c>
      <c r="L88" s="15">
        <f t="shared" si="14"/>
        <v>90.4176</v>
      </c>
      <c r="M88" s="15">
        <f t="shared" si="15"/>
        <v>83.46239999999999</v>
      </c>
      <c r="N88">
        <f t="shared" si="12"/>
        <v>57.96</v>
      </c>
      <c r="O88">
        <v>50.4</v>
      </c>
      <c r="P88">
        <v>47.62</v>
      </c>
      <c r="Q88" s="6" t="s">
        <v>82</v>
      </c>
    </row>
    <row r="89" spans="1:17" ht="12.75" customHeight="1">
      <c r="A89" s="9" t="s">
        <v>177</v>
      </c>
      <c r="B89" s="10">
        <v>110</v>
      </c>
      <c r="C89" s="10">
        <v>13</v>
      </c>
      <c r="D89" s="10">
        <v>2</v>
      </c>
      <c r="E89" s="12">
        <f t="shared" si="10"/>
        <v>10</v>
      </c>
      <c r="F89" s="11">
        <v>20</v>
      </c>
      <c r="G89" s="11"/>
      <c r="H89" s="11">
        <f t="shared" si="6"/>
        <v>0</v>
      </c>
      <c r="I89" s="15">
        <v>168.36</v>
      </c>
      <c r="J89" s="15">
        <f t="shared" si="11"/>
        <v>134.68800000000002</v>
      </c>
      <c r="K89" s="15">
        <f t="shared" si="13"/>
        <v>119.53560000000002</v>
      </c>
      <c r="L89" s="15">
        <f t="shared" si="14"/>
        <v>109.43400000000001</v>
      </c>
      <c r="M89" s="15">
        <f t="shared" si="15"/>
        <v>101.016</v>
      </c>
      <c r="N89">
        <f t="shared" si="12"/>
        <v>70.15</v>
      </c>
      <c r="O89">
        <v>61</v>
      </c>
      <c r="P89">
        <v>45.45</v>
      </c>
      <c r="Q89" s="6" t="s">
        <v>83</v>
      </c>
    </row>
    <row r="90" spans="1:17" ht="12.75" customHeight="1">
      <c r="A90" s="9" t="s">
        <v>178</v>
      </c>
      <c r="B90" s="10">
        <v>114</v>
      </c>
      <c r="C90" s="10">
        <v>9</v>
      </c>
      <c r="D90" s="10">
        <v>2</v>
      </c>
      <c r="E90" s="12">
        <f t="shared" si="10"/>
        <v>10</v>
      </c>
      <c r="F90" s="11">
        <v>20</v>
      </c>
      <c r="G90" s="11"/>
      <c r="H90" s="11">
        <f t="shared" si="6"/>
        <v>0</v>
      </c>
      <c r="I90" s="15">
        <v>200.8176</v>
      </c>
      <c r="J90" s="15">
        <f t="shared" si="11"/>
        <v>160.65408</v>
      </c>
      <c r="K90" s="16">
        <f t="shared" si="13"/>
        <v>142.580496</v>
      </c>
      <c r="L90" s="15">
        <f t="shared" si="14"/>
        <v>130.53144</v>
      </c>
      <c r="M90" s="15">
        <f t="shared" si="15"/>
        <v>120.49055999999999</v>
      </c>
      <c r="N90">
        <f t="shared" si="12"/>
        <v>83.674</v>
      </c>
      <c r="O90">
        <v>72.76</v>
      </c>
      <c r="P90">
        <v>46.51</v>
      </c>
      <c r="Q90" s="6" t="s">
        <v>84</v>
      </c>
    </row>
    <row r="91" spans="1:13" ht="147" customHeight="1">
      <c r="A91" s="21" t="s">
        <v>179</v>
      </c>
      <c r="B91" s="21"/>
      <c r="C91" s="21"/>
      <c r="D91" s="21"/>
      <c r="E91" s="21"/>
      <c r="F91" s="21"/>
      <c r="G91" s="13"/>
      <c r="H91" s="13"/>
      <c r="I91" s="13"/>
      <c r="J91" s="13"/>
      <c r="K91" s="14"/>
      <c r="L91" s="13"/>
      <c r="M91" s="13"/>
    </row>
    <row r="92" spans="1:13" ht="33" customHeight="1">
      <c r="A92" s="17" t="s">
        <v>180</v>
      </c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</row>
    <row r="93" spans="1:13" ht="81.75" customHeight="1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</row>
  </sheetData>
  <sheetProtection/>
  <mergeCells count="18">
    <mergeCell ref="A10:M10"/>
    <mergeCell ref="A5:M6"/>
    <mergeCell ref="A7:M7"/>
    <mergeCell ref="B8:B9"/>
    <mergeCell ref="C8:C9"/>
    <mergeCell ref="A8:A9"/>
    <mergeCell ref="I8:M8"/>
    <mergeCell ref="D8:F8"/>
    <mergeCell ref="A92:M93"/>
    <mergeCell ref="G8:H8"/>
    <mergeCell ref="G31:H31"/>
    <mergeCell ref="A91:F91"/>
    <mergeCell ref="A30:M30"/>
    <mergeCell ref="A31:A32"/>
    <mergeCell ref="B31:B32"/>
    <mergeCell ref="C31:C32"/>
    <mergeCell ref="D31:F31"/>
    <mergeCell ref="I31:M31"/>
  </mergeCells>
  <printOptions horizontalCentered="1"/>
  <pageMargins left="0.1968503937007874" right="0.1968503937007874" top="0.28" bottom="0.2755905511811024" header="0.15748031496062992" footer="0.15748031496062992"/>
  <pageSetup fitToHeight="1" fitToWidth="1" horizontalDpi="1200" verticalDpi="1200" orientation="portrait" paperSize="9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Killer</dc:creator>
  <cp:keywords/>
  <dc:description/>
  <cp:lastModifiedBy>Александр Майоров</cp:lastModifiedBy>
  <cp:lastPrinted>2015-06-01T13:21:25Z</cp:lastPrinted>
  <dcterms:created xsi:type="dcterms:W3CDTF">2014-04-17T06:17:37Z</dcterms:created>
  <dcterms:modified xsi:type="dcterms:W3CDTF">2020-06-06T12:36:51Z</dcterms:modified>
  <cp:category/>
  <cp:version/>
  <cp:contentType/>
  <cp:contentStatus/>
</cp:coreProperties>
</file>