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64" activeTab="0"/>
  </bookViews>
  <sheets>
    <sheet name="Сайдинг" sheetId="1" r:id="rId1"/>
  </sheets>
  <definedNames>
    <definedName name="Excel_BuiltIn_Print_Area_1_1">'Сайдинг'!$A$1:$H$159</definedName>
    <definedName name="Excel_BuiltIn_Print_Area_1_1_1">'Сайдинг'!$A$1:$H$159</definedName>
    <definedName name="Excel_BuiltIn_Print_Area_1_1_1_1">'Сайдинг'!$A$1:$H$159</definedName>
    <definedName name="Excel_BuiltIn_Print_Area_1_1_1_1_1">'Сайдинг'!$A$1:$H$159</definedName>
    <definedName name="Excel_BuiltIn_Print_Area_1_1_1_1_1_1">'Сайдинг'!$A$1:$G$159</definedName>
    <definedName name="Excel_BuiltIn_Print_Area_1_1_1_1_1_1_1">'Сайдинг'!$A$1:$H$159</definedName>
    <definedName name="_xlnm.Print_Area" localSheetId="0">'Сайдинг'!$A$1:$H$159</definedName>
  </definedNames>
  <calcPr fullCalcOnLoad="1"/>
</workbook>
</file>

<file path=xl/sharedStrings.xml><?xml version="1.0" encoding="utf-8"?>
<sst xmlns="http://schemas.openxmlformats.org/spreadsheetml/2006/main" count="384" uniqueCount="195">
  <si>
    <t xml:space="preserve">Сайдинг  (для обшивки вертикальных стен) </t>
  </si>
  <si>
    <t>Производитель</t>
  </si>
  <si>
    <t>Коллекция</t>
  </si>
  <si>
    <t>Вид, профиль</t>
  </si>
  <si>
    <t>Размер</t>
  </si>
  <si>
    <t>Кол-во шт.   в упаковке</t>
  </si>
  <si>
    <t>Цвет</t>
  </si>
  <si>
    <t>Цена</t>
  </si>
  <si>
    <t>шт.</t>
  </si>
  <si>
    <t>корабельная доска</t>
  </si>
  <si>
    <t>белый, цветной</t>
  </si>
  <si>
    <t>Mitten Inc. (Канада)</t>
  </si>
  <si>
    <t>Oregon Pride</t>
  </si>
  <si>
    <t>Board &amp; Batten вертикальный сайдинг</t>
  </si>
  <si>
    <t>3,04 х 0,18 м. (0,55 м2)</t>
  </si>
  <si>
    <t>Цветной / без аксессуаров</t>
  </si>
  <si>
    <t>белый</t>
  </si>
  <si>
    <t>цветной</t>
  </si>
  <si>
    <t>Sentry</t>
  </si>
  <si>
    <t xml:space="preserve">Southern Beaded </t>
  </si>
  <si>
    <t>3,76 х 0,17 м. (0,64 м2)</t>
  </si>
  <si>
    <t>Brownstone, Frost, Sandalwood / без аксессуаров</t>
  </si>
  <si>
    <t xml:space="preserve">Софит  (для обшивки горизонтальных поверхностей) </t>
  </si>
  <si>
    <t>Наименование</t>
  </si>
  <si>
    <t>коричневый</t>
  </si>
  <si>
    <t xml:space="preserve">Grand Line </t>
  </si>
  <si>
    <t xml:space="preserve">Mitten </t>
  </si>
  <si>
    <t xml:space="preserve">тройной Т4 </t>
  </si>
  <si>
    <t>16</t>
  </si>
  <si>
    <t>тройной Т3 со скрытой перфорацией</t>
  </si>
  <si>
    <t xml:space="preserve">белый </t>
  </si>
  <si>
    <t>тройной Т3 Mushket Brown</t>
  </si>
  <si>
    <t>темно-коричневый</t>
  </si>
  <si>
    <t>двойной D5 сплошной /перфорированный</t>
  </si>
  <si>
    <t>Khaki Brown</t>
  </si>
  <si>
    <t>Комплектующие</t>
  </si>
  <si>
    <t xml:space="preserve">Эскиз </t>
  </si>
  <si>
    <t>Производство</t>
  </si>
  <si>
    <t xml:space="preserve">Цена за шт. </t>
  </si>
  <si>
    <t>Длина 3,00 м</t>
  </si>
  <si>
    <t>длина 3,00 м</t>
  </si>
  <si>
    <t>24</t>
  </si>
  <si>
    <t>Mitten</t>
  </si>
  <si>
    <t>длина 3,66 м</t>
  </si>
  <si>
    <t>Длина 3,80 м</t>
  </si>
  <si>
    <t>алюминиевая коричневая</t>
  </si>
  <si>
    <t>10</t>
  </si>
  <si>
    <t>длина 3,05 м</t>
  </si>
  <si>
    <t>12</t>
  </si>
  <si>
    <t>цветной Sentry</t>
  </si>
  <si>
    <t>20</t>
  </si>
  <si>
    <t>Потолочный молдинг</t>
  </si>
  <si>
    <t>36</t>
  </si>
  <si>
    <t>3,00м</t>
  </si>
  <si>
    <t>51</t>
  </si>
  <si>
    <t xml:space="preserve">Mitten  </t>
  </si>
  <si>
    <t>длина 3,81 м</t>
  </si>
  <si>
    <t>F - профиль</t>
  </si>
  <si>
    <t xml:space="preserve">Длина 3,00 м </t>
  </si>
  <si>
    <t>Околооконная планка</t>
  </si>
  <si>
    <t>Наличник</t>
  </si>
  <si>
    <t>50</t>
  </si>
  <si>
    <t>Стартовая полоса</t>
  </si>
  <si>
    <t>длина 3.66 м</t>
  </si>
  <si>
    <t>40</t>
  </si>
  <si>
    <t>Gamrat</t>
  </si>
  <si>
    <t>двойной сплошной</t>
  </si>
  <si>
    <t>двойной перфорированный</t>
  </si>
  <si>
    <t>графит</t>
  </si>
  <si>
    <t xml:space="preserve">  графит</t>
  </si>
  <si>
    <t xml:space="preserve">белый, бежевый, ванильный,
салатовый </t>
  </si>
  <si>
    <t>Сливная планка</t>
  </si>
  <si>
    <t>60</t>
  </si>
  <si>
    <t>Grand Line (Россия)</t>
  </si>
  <si>
    <t>карамельный, темно-бежевый, золотой песок</t>
  </si>
  <si>
    <t>Цветной (другие цвета)</t>
  </si>
  <si>
    <t>Переходник вертикального сайдинга</t>
  </si>
  <si>
    <t>золотой дуб, орех, красное дерево, палисандр, ясень</t>
  </si>
  <si>
    <t>3,00 х 0,205 (0,615 м2)</t>
  </si>
  <si>
    <t>длина 3,00м</t>
  </si>
  <si>
    <t>J - профиль гибкий</t>
  </si>
  <si>
    <t xml:space="preserve">j - профиль </t>
  </si>
  <si>
    <t>тёмный дуб</t>
  </si>
  <si>
    <t>Угол наружний</t>
  </si>
  <si>
    <t>Угол внутренний</t>
  </si>
  <si>
    <t>Н - профиль соединительный</t>
  </si>
  <si>
    <r>
      <t>м</t>
    </r>
    <r>
      <rPr>
        <vertAlign val="superscript"/>
        <sz val="10"/>
        <rFont val="Century Gothic"/>
        <family val="2"/>
      </rPr>
      <t>2</t>
    </r>
  </si>
  <si>
    <r>
      <t>3,66 х 0,235 м (0,86 м</t>
    </r>
    <r>
      <rPr>
        <vertAlign val="superscript"/>
        <sz val="11"/>
        <rFont val="Century Gothic"/>
        <family val="2"/>
      </rPr>
      <t>2</t>
    </r>
    <r>
      <rPr>
        <sz val="11"/>
        <rFont val="Century Gothic"/>
        <family val="2"/>
      </rPr>
      <t>)</t>
    </r>
  </si>
  <si>
    <r>
      <t>м</t>
    </r>
    <r>
      <rPr>
        <b/>
        <vertAlign val="superscript"/>
        <sz val="11"/>
        <rFont val="Century Gothic"/>
        <family val="2"/>
      </rPr>
      <t>2</t>
    </r>
  </si>
  <si>
    <r>
      <t>3,00 х 0,303 (0,909 м</t>
    </r>
    <r>
      <rPr>
        <vertAlign val="superscript"/>
        <sz val="11"/>
        <rFont val="Century Gothic"/>
        <family val="2"/>
      </rPr>
      <t>2</t>
    </r>
    <r>
      <rPr>
        <sz val="11"/>
        <rFont val="Century Gothic"/>
        <family val="2"/>
      </rPr>
      <t>)</t>
    </r>
  </si>
  <si>
    <r>
      <t>3,00 х 0,229 (0,687 м</t>
    </r>
    <r>
      <rPr>
        <vertAlign val="superscript"/>
        <sz val="11"/>
        <rFont val="Century Gothic"/>
        <family val="2"/>
      </rPr>
      <t>2</t>
    </r>
    <r>
      <rPr>
        <sz val="11"/>
        <rFont val="Century Gothic"/>
        <family val="2"/>
      </rPr>
      <t>)</t>
    </r>
  </si>
  <si>
    <r>
      <t>3,00 х 0,246 (0,738 м</t>
    </r>
    <r>
      <rPr>
        <vertAlign val="superscript"/>
        <sz val="11"/>
        <rFont val="Century Gothic"/>
        <family val="2"/>
      </rPr>
      <t>2</t>
    </r>
    <r>
      <rPr>
        <sz val="11"/>
        <rFont val="Century Gothic"/>
        <family val="2"/>
      </rPr>
      <t>)</t>
    </r>
  </si>
  <si>
    <r>
      <t>3,66 х 0,255 м (0,93 м</t>
    </r>
    <r>
      <rPr>
        <vertAlign val="superscript"/>
        <sz val="11"/>
        <rFont val="Century Gothic"/>
        <family val="2"/>
      </rPr>
      <t>2</t>
    </r>
    <r>
      <rPr>
        <sz val="11"/>
        <rFont val="Century Gothic"/>
        <family val="2"/>
      </rPr>
      <t>)</t>
    </r>
  </si>
  <si>
    <r>
      <t xml:space="preserve">золотой дуб </t>
    </r>
    <r>
      <rPr>
        <sz val="11"/>
        <color indexed="10"/>
        <rFont val="Century Gothic"/>
        <family val="2"/>
      </rPr>
      <t>(new)</t>
    </r>
    <r>
      <rPr>
        <sz val="11"/>
        <rFont val="Century Gothic"/>
        <family val="2"/>
      </rPr>
      <t xml:space="preserve">, орех </t>
    </r>
    <r>
      <rPr>
        <sz val="11"/>
        <color indexed="10"/>
        <rFont val="Century Gothic"/>
        <family val="2"/>
      </rPr>
      <t>(new)</t>
    </r>
    <r>
      <rPr>
        <sz val="11"/>
        <rFont val="Century Gothic"/>
        <family val="2"/>
      </rPr>
      <t>, золотой дуб, тёмный дуб, натуральный дуб, красное дерево, палисандр, ясень</t>
    </r>
  </si>
  <si>
    <t xml:space="preserve">3,60 x 0,224 м (0,8064 м2 ) </t>
  </si>
  <si>
    <t>клён, рябина, граб, ясень</t>
  </si>
  <si>
    <r>
      <t>3,00 x 0,203 м (0,609 м</t>
    </r>
    <r>
      <rPr>
        <vertAlign val="superscript"/>
        <sz val="11"/>
        <rFont val="Century Gothic"/>
        <family val="2"/>
      </rPr>
      <t>2</t>
    </r>
    <r>
      <rPr>
        <sz val="11"/>
        <rFont val="Century Gothic"/>
        <family val="2"/>
      </rPr>
      <t xml:space="preserve"> )</t>
    </r>
  </si>
  <si>
    <t xml:space="preserve">Блок-хаус D4,8 </t>
  </si>
  <si>
    <t>Блок-хаус</t>
  </si>
  <si>
    <t xml:space="preserve">3,00 x 0,244 м (0,732 м2 ) </t>
  </si>
  <si>
    <t>бежевый, ванильный, слоновая кость</t>
  </si>
  <si>
    <t>карамельный, темно-бежевый</t>
  </si>
  <si>
    <t>Корабельный брус D4,4 GL</t>
  </si>
  <si>
    <t>Корабельный брус D4 GL Slim</t>
  </si>
  <si>
    <t>Вертикальный S6,3 GL</t>
  </si>
  <si>
    <t>Вертикальный</t>
  </si>
  <si>
    <t>Корабельный брус</t>
  </si>
  <si>
    <t xml:space="preserve">3,00 x 0,16 м (0,48 м2 ) </t>
  </si>
  <si>
    <t>белый, салатовый</t>
  </si>
  <si>
    <t>Natural-Брус S7 GL</t>
  </si>
  <si>
    <t>Natural-Брус</t>
  </si>
  <si>
    <t xml:space="preserve">3,00 x 0,182 м (0,546 м2 ) </t>
  </si>
  <si>
    <r>
      <t xml:space="preserve">коричневый, графит </t>
    </r>
    <r>
      <rPr>
        <b/>
        <sz val="11"/>
        <color indexed="10"/>
        <rFont val="Century Gothic"/>
        <family val="2"/>
      </rPr>
      <t>NEW</t>
    </r>
  </si>
  <si>
    <t>скрытая перфорация</t>
  </si>
  <si>
    <t>тёмный дуб (ЧП)</t>
  </si>
  <si>
    <t>белый (БП, ЧП, ПП)</t>
  </si>
  <si>
    <r>
      <t xml:space="preserve">коричневый (БП, ЧП, ПП)
графит </t>
    </r>
    <r>
      <rPr>
        <b/>
        <sz val="11"/>
        <color indexed="10"/>
        <rFont val="Century Gothic"/>
        <family val="2"/>
      </rPr>
      <t xml:space="preserve">NEW </t>
    </r>
    <r>
      <rPr>
        <sz val="11"/>
        <color indexed="8"/>
        <rFont val="Century Gothic"/>
        <family val="2"/>
      </rPr>
      <t>(ЧП)</t>
    </r>
  </si>
  <si>
    <t>J-фаска</t>
  </si>
  <si>
    <t>карамельный, темно бежевый</t>
  </si>
  <si>
    <t xml:space="preserve">тёмный дуб </t>
  </si>
  <si>
    <t>карамельный, тёмно-бежевый</t>
  </si>
  <si>
    <t xml:space="preserve">карамельный, тёмно-бежевый  </t>
  </si>
  <si>
    <t xml:space="preserve">белый, цветной </t>
  </si>
  <si>
    <t>620 / 744</t>
  </si>
  <si>
    <t>1127 / 1353</t>
  </si>
  <si>
    <t>940 / 1128</t>
  </si>
  <si>
    <t>1710 / 2051</t>
  </si>
  <si>
    <t>675 / 810</t>
  </si>
  <si>
    <t>1055 / 1266</t>
  </si>
  <si>
    <t>3,66 х 0,305 м (1,1163 м2)</t>
  </si>
  <si>
    <r>
      <t>3,66 х 0,255 м (0,9333 м</t>
    </r>
    <r>
      <rPr>
        <vertAlign val="superscript"/>
        <sz val="11"/>
        <rFont val="Century Gothic"/>
        <family val="2"/>
      </rPr>
      <t>2</t>
    </r>
    <r>
      <rPr>
        <sz val="11"/>
        <rFont val="Century Gothic"/>
        <family val="2"/>
      </rPr>
      <t>)</t>
    </r>
  </si>
  <si>
    <t>длина 4 м</t>
  </si>
  <si>
    <t>Завершающий профиль</t>
  </si>
  <si>
    <t>Docke (Россия)</t>
  </si>
  <si>
    <t>STANDARD</t>
  </si>
  <si>
    <t>банан, голубика, киви, пломбир, фисташки, халва</t>
  </si>
  <si>
    <r>
      <t>3,00 х 0,203 м (0,61 м</t>
    </r>
    <r>
      <rPr>
        <vertAlign val="superscript"/>
        <sz val="11"/>
        <rFont val="Century Gothic"/>
        <family val="2"/>
      </rPr>
      <t>2</t>
    </r>
    <r>
      <rPr>
        <sz val="11"/>
        <rFont val="Century Gothic"/>
        <family val="2"/>
      </rPr>
      <t>)</t>
    </r>
  </si>
  <si>
    <t>банан, киви, крем-брюле, пломбир, сливки, лимон</t>
  </si>
  <si>
    <r>
      <t>3,00 х 0,255 м (0,77 м</t>
    </r>
    <r>
      <rPr>
        <vertAlign val="superscript"/>
        <sz val="11"/>
        <rFont val="Century Gothic"/>
        <family val="2"/>
      </rPr>
      <t>2</t>
    </r>
    <r>
      <rPr>
        <sz val="11"/>
        <rFont val="Century Gothic"/>
        <family val="2"/>
      </rPr>
      <t>)</t>
    </r>
  </si>
  <si>
    <t>PREMIUM</t>
  </si>
  <si>
    <r>
      <t>3,60 х 0,232 м (0,84 м</t>
    </r>
    <r>
      <rPr>
        <vertAlign val="superscript"/>
        <sz val="11"/>
        <rFont val="Century Gothic"/>
        <family val="2"/>
      </rPr>
      <t>2</t>
    </r>
    <r>
      <rPr>
        <sz val="11"/>
        <rFont val="Century Gothic"/>
        <family val="2"/>
      </rPr>
      <t>)</t>
    </r>
  </si>
  <si>
    <t xml:space="preserve">банан, капучино, карамель, киви, крем-брюле, лимон, персик, пломбир, слива, сливки, фисташки, халва </t>
  </si>
  <si>
    <t>банан, карамель, лимон, персик, сливки, фисташки, капучино, крем-брюле</t>
  </si>
  <si>
    <t>сливки, крем-брюле, банан, капучино, карамель</t>
  </si>
  <si>
    <r>
      <t>3,60 х 0,3 м (1,08 м</t>
    </r>
    <r>
      <rPr>
        <vertAlign val="superscript"/>
        <sz val="11"/>
        <rFont val="Century Gothic"/>
        <family val="2"/>
      </rPr>
      <t>2</t>
    </r>
    <r>
      <rPr>
        <sz val="11"/>
        <rFont val="Century Gothic"/>
        <family val="2"/>
      </rPr>
      <t>)</t>
    </r>
  </si>
  <si>
    <r>
      <t>3,60 х 0,243 м (0,87 м</t>
    </r>
    <r>
      <rPr>
        <vertAlign val="superscript"/>
        <sz val="11"/>
        <rFont val="Century Gothic"/>
        <family val="2"/>
      </rPr>
      <t>2</t>
    </r>
    <r>
      <rPr>
        <sz val="11"/>
        <rFont val="Century Gothic"/>
        <family val="2"/>
      </rPr>
      <t>)</t>
    </r>
  </si>
  <si>
    <t>кедр, орех, рябина, яблоня, миндаль</t>
  </si>
  <si>
    <t>D4D корабельная доска</t>
  </si>
  <si>
    <t>D5C ёлочка</t>
  </si>
  <si>
    <t>D6S брус</t>
  </si>
  <si>
    <t>D4.7T блок-хаус</t>
  </si>
  <si>
    <t>D4,5D корабельный брус</t>
  </si>
  <si>
    <t>D4,7T блок-хаус</t>
  </si>
  <si>
    <t>LUX</t>
  </si>
  <si>
    <t xml:space="preserve">Софит Т4 STANDARD </t>
  </si>
  <si>
    <t>сплошной
перфорированный
с центр. перфорацией</t>
  </si>
  <si>
    <t>пломбир</t>
  </si>
  <si>
    <t>шоколад, графит</t>
  </si>
  <si>
    <r>
      <t>3,00 х 0,305 м (0,92 м</t>
    </r>
    <r>
      <rPr>
        <vertAlign val="superscript"/>
        <sz val="11"/>
        <rFont val="Century Gothic"/>
        <family val="2"/>
      </rPr>
      <t>2</t>
    </r>
    <r>
      <rPr>
        <sz val="11"/>
        <rFont val="Century Gothic"/>
        <family val="2"/>
      </rPr>
      <t>)</t>
    </r>
  </si>
  <si>
    <t xml:space="preserve">Софит Т4 PREMIUM </t>
  </si>
  <si>
    <t>шоколад, графит, гранат, каштан</t>
  </si>
  <si>
    <t xml:space="preserve">Софит Т4 LUX </t>
  </si>
  <si>
    <t>с центральной перфорацией</t>
  </si>
  <si>
    <t>миндаль, орех, кедр, рябина, фундук</t>
  </si>
  <si>
    <t>3,00 х 0,305 м (0,92 м2)</t>
  </si>
  <si>
    <r>
      <t>Gamrat</t>
    </r>
    <r>
      <rPr>
        <sz val="12"/>
        <rFont val="Century Gothic"/>
        <family val="2"/>
      </rPr>
      <t xml:space="preserve"> (Польша)</t>
    </r>
  </si>
  <si>
    <t>T4 GL Amerika</t>
  </si>
  <si>
    <t>T3 GL Amerika</t>
  </si>
  <si>
    <t>без перфорации (БП)
частично перфорированный (ЧП)
полностью перфорированный (ПП)</t>
  </si>
  <si>
    <t>Premium софит Т3 GL Estetic 3,0</t>
  </si>
  <si>
    <r>
      <t xml:space="preserve">Mitten Inc. </t>
    </r>
    <r>
      <rPr>
        <sz val="12"/>
        <rFont val="Century Gothic"/>
        <family val="2"/>
      </rPr>
      <t>(Канада)</t>
    </r>
  </si>
  <si>
    <t>66</t>
  </si>
  <si>
    <t>кедр, орех, рябина, яблоня</t>
  </si>
  <si>
    <t>Docke</t>
  </si>
  <si>
    <t>шоколад, гранат, каштан, графит</t>
  </si>
  <si>
    <t>45</t>
  </si>
  <si>
    <t>пастельные тона</t>
  </si>
  <si>
    <t>22</t>
  </si>
  <si>
    <t>длина 3,6 м</t>
  </si>
  <si>
    <t>шоколад</t>
  </si>
  <si>
    <t>Откос 254 мм</t>
  </si>
  <si>
    <t>длина 3,60 м</t>
  </si>
  <si>
    <t>шоколад, гранат</t>
  </si>
  <si>
    <t>длина 3.00 м</t>
  </si>
  <si>
    <t>Отлив</t>
  </si>
  <si>
    <t xml:space="preserve">Docke </t>
  </si>
  <si>
    <t>Окантовочный профиль</t>
  </si>
  <si>
    <t>38</t>
  </si>
  <si>
    <t>Наличник 75мм</t>
  </si>
  <si>
    <t>30</t>
  </si>
  <si>
    <t>Наличник 89мм</t>
  </si>
  <si>
    <t>САЙДИНГ и СОФИТЫ (Mitten, Docke, Grand Line, Gamrat)</t>
  </si>
  <si>
    <t>кедр, берёза, клён, рябина, граб, ясень</t>
  </si>
  <si>
    <t>кедр, клён, рябина, граб, ясень</t>
  </si>
  <si>
    <r>
      <t>ПРАЙС-ЛИСТ</t>
    </r>
    <r>
      <rPr>
        <sz val="13"/>
        <rFont val="Century Gothic"/>
        <family val="2"/>
      </rPr>
      <t xml:space="preserve">  действителен с 01</t>
    </r>
    <r>
      <rPr>
        <sz val="13"/>
        <color indexed="8"/>
        <rFont val="Century Gothic"/>
        <family val="2"/>
      </rPr>
      <t>.07.2020г.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</si>
</sst>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 #,##0.00&quot;р. &quot;;\-#,##0.00&quot;р. &quot;;&quot; -&quot;#&quot;р. &quot;;@\ 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24"/>
      <name val="Century Gothic"/>
      <family val="2"/>
    </font>
    <font>
      <b/>
      <sz val="13"/>
      <name val="Century Gothic"/>
      <family val="2"/>
    </font>
    <font>
      <sz val="13"/>
      <name val="Century Gothic"/>
      <family val="2"/>
    </font>
    <font>
      <sz val="13"/>
      <color indexed="8"/>
      <name val="Century Gothic"/>
      <family val="2"/>
    </font>
    <font>
      <sz val="12"/>
      <color indexed="18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vertAlign val="superscript"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vertAlign val="superscript"/>
      <sz val="11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vertAlign val="superscript"/>
      <sz val="11"/>
      <name val="Century Gothic"/>
      <family val="2"/>
    </font>
    <font>
      <sz val="11"/>
      <color indexed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1"/>
      <color indexed="10"/>
      <name val="Century Gothic"/>
      <family val="2"/>
    </font>
    <font>
      <sz val="11"/>
      <color indexed="8"/>
      <name val="Century Gothic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 wrapText="1"/>
    </xf>
    <xf numFmtId="1" fontId="30" fillId="18" borderId="10" xfId="0" applyNumberFormat="1" applyFont="1" applyFill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72" fontId="32" fillId="0" borderId="10" xfId="42" applyFont="1" applyFill="1" applyBorder="1" applyAlignment="1" applyProtection="1">
      <alignment horizontal="center" vertical="center" wrapText="1"/>
      <protection/>
    </xf>
    <xf numFmtId="49" fontId="32" fillId="0" borderId="10" xfId="42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3" fontId="34" fillId="0" borderId="11" xfId="0" applyNumberFormat="1" applyFont="1" applyBorder="1" applyAlignment="1">
      <alignment horizontal="center" vertical="center" wrapText="1"/>
    </xf>
    <xf numFmtId="0" fontId="27" fillId="19" borderId="13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27" fillId="19" borderId="11" xfId="0" applyFont="1" applyFill="1" applyBorder="1" applyAlignment="1">
      <alignment horizontal="center" vertical="center"/>
    </xf>
    <xf numFmtId="0" fontId="27" fillId="19" borderId="13" xfId="0" applyFont="1" applyFill="1" applyBorder="1" applyAlignment="1">
      <alignment horizontal="center" vertical="center"/>
    </xf>
    <xf numFmtId="0" fontId="27" fillId="19" borderId="12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18" borderId="11" xfId="0" applyFont="1" applyFill="1" applyBorder="1" applyAlignment="1">
      <alignment horizontal="center" vertical="center" wrapText="1"/>
    </xf>
    <xf numFmtId="0" fontId="32" fillId="18" borderId="13" xfId="0" applyFont="1" applyFill="1" applyBorder="1" applyAlignment="1">
      <alignment horizontal="center" vertical="center" wrapText="1"/>
    </xf>
    <xf numFmtId="0" fontId="32" fillId="18" borderId="12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18" borderId="15" xfId="0" applyFont="1" applyFill="1" applyBorder="1" applyAlignment="1">
      <alignment horizontal="center" vertical="center"/>
    </xf>
    <xf numFmtId="0" fontId="30" fillId="18" borderId="14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6" fillId="21" borderId="0" xfId="0" applyFont="1" applyFill="1" applyBorder="1" applyAlignment="1">
      <alignment horizontal="left" vertical="center" wrapText="1"/>
    </xf>
    <xf numFmtId="0" fontId="27" fillId="22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14DA2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0EDFF"/>
      <rgbColor rgb="00CCFFCC"/>
      <rgbColor rgb="00FFFF99"/>
      <rgbColor rgb="0099CCFF"/>
      <rgbColor rgb="00FF99CC"/>
      <rgbColor rgb="00CC99FF"/>
      <rgbColor rgb="00FFCC99"/>
      <rgbColor rgb="00224FA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113</xdr:row>
      <xdr:rowOff>28575</xdr:rowOff>
    </xdr:from>
    <xdr:to>
      <xdr:col>0</xdr:col>
      <xdr:colOff>2228850</xdr:colOff>
      <xdr:row>115</xdr:row>
      <xdr:rowOff>0</xdr:rowOff>
    </xdr:to>
    <xdr:pic>
      <xdr:nvPicPr>
        <xdr:cNvPr id="1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6852225"/>
          <a:ext cx="1800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109</xdr:row>
      <xdr:rowOff>238125</xdr:rowOff>
    </xdr:from>
    <xdr:to>
      <xdr:col>0</xdr:col>
      <xdr:colOff>2038350</xdr:colOff>
      <xdr:row>111</xdr:row>
      <xdr:rowOff>190500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5747325"/>
          <a:ext cx="1362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83</xdr:row>
      <xdr:rowOff>171450</xdr:rowOff>
    </xdr:from>
    <xdr:to>
      <xdr:col>0</xdr:col>
      <xdr:colOff>1847850</xdr:colOff>
      <xdr:row>88</xdr:row>
      <xdr:rowOff>85725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30127575"/>
          <a:ext cx="1123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92</xdr:row>
      <xdr:rowOff>171450</xdr:rowOff>
    </xdr:from>
    <xdr:to>
      <xdr:col>0</xdr:col>
      <xdr:colOff>1990725</xdr:colOff>
      <xdr:row>97</xdr:row>
      <xdr:rowOff>180975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32051625"/>
          <a:ext cx="1314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102</xdr:row>
      <xdr:rowOff>123825</xdr:rowOff>
    </xdr:from>
    <xdr:to>
      <xdr:col>0</xdr:col>
      <xdr:colOff>1828800</xdr:colOff>
      <xdr:row>107</xdr:row>
      <xdr:rowOff>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34118550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72</xdr:row>
      <xdr:rowOff>114300</xdr:rowOff>
    </xdr:from>
    <xdr:to>
      <xdr:col>0</xdr:col>
      <xdr:colOff>1962150</xdr:colOff>
      <xdr:row>78</xdr:row>
      <xdr:rowOff>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" y="27822525"/>
          <a:ext cx="1447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123</xdr:row>
      <xdr:rowOff>57150</xdr:rowOff>
    </xdr:from>
    <xdr:to>
      <xdr:col>0</xdr:col>
      <xdr:colOff>2066925</xdr:colOff>
      <xdr:row>128</xdr:row>
      <xdr:rowOff>66675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2950" y="40728900"/>
          <a:ext cx="1314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131</xdr:row>
      <xdr:rowOff>133350</xdr:rowOff>
    </xdr:from>
    <xdr:to>
      <xdr:col>0</xdr:col>
      <xdr:colOff>2143125</xdr:colOff>
      <xdr:row>135</xdr:row>
      <xdr:rowOff>133350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42481500"/>
          <a:ext cx="1533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139</xdr:row>
      <xdr:rowOff>0</xdr:rowOff>
    </xdr:from>
    <xdr:to>
      <xdr:col>0</xdr:col>
      <xdr:colOff>1981200</xdr:colOff>
      <xdr:row>142</xdr:row>
      <xdr:rowOff>47625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" y="43872150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148</xdr:row>
      <xdr:rowOff>171450</xdr:rowOff>
    </xdr:from>
    <xdr:to>
      <xdr:col>0</xdr:col>
      <xdr:colOff>1819275</xdr:colOff>
      <xdr:row>152</xdr:row>
      <xdr:rowOff>190500</xdr:rowOff>
    </xdr:to>
    <xdr:pic>
      <xdr:nvPicPr>
        <xdr:cNvPr id="10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" y="46291500"/>
          <a:ext cx="1019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156</xdr:row>
      <xdr:rowOff>142875</xdr:rowOff>
    </xdr:from>
    <xdr:to>
      <xdr:col>0</xdr:col>
      <xdr:colOff>1914525</xdr:colOff>
      <xdr:row>158</xdr:row>
      <xdr:rowOff>228600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" y="47939325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115</xdr:row>
      <xdr:rowOff>47625</xdr:rowOff>
    </xdr:from>
    <xdr:to>
      <xdr:col>0</xdr:col>
      <xdr:colOff>1895475</xdr:colOff>
      <xdr:row>116</xdr:row>
      <xdr:rowOff>371475</xdr:rowOff>
    </xdr:to>
    <xdr:pic>
      <xdr:nvPicPr>
        <xdr:cNvPr id="12" name="Рисунок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37861875"/>
          <a:ext cx="1285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144</xdr:row>
      <xdr:rowOff>9525</xdr:rowOff>
    </xdr:from>
    <xdr:to>
      <xdr:col>0</xdr:col>
      <xdr:colOff>2247900</xdr:colOff>
      <xdr:row>145</xdr:row>
      <xdr:rowOff>447675</xdr:rowOff>
    </xdr:to>
    <xdr:pic>
      <xdr:nvPicPr>
        <xdr:cNvPr id="13" name="Рисунок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1475" y="44834175"/>
          <a:ext cx="1876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117</xdr:row>
      <xdr:rowOff>38100</xdr:rowOff>
    </xdr:from>
    <xdr:to>
      <xdr:col>0</xdr:col>
      <xdr:colOff>2181225</xdr:colOff>
      <xdr:row>118</xdr:row>
      <xdr:rowOff>323850</xdr:rowOff>
    </xdr:to>
    <xdr:pic>
      <xdr:nvPicPr>
        <xdr:cNvPr id="14" name="Рисунок 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8150" y="38785800"/>
          <a:ext cx="1743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119</xdr:row>
      <xdr:rowOff>9525</xdr:rowOff>
    </xdr:from>
    <xdr:to>
      <xdr:col>0</xdr:col>
      <xdr:colOff>2076450</xdr:colOff>
      <xdr:row>119</xdr:row>
      <xdr:rowOff>647700</xdr:rowOff>
    </xdr:to>
    <xdr:pic>
      <xdr:nvPicPr>
        <xdr:cNvPr id="15" name="Рисунок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5775" y="39443025"/>
          <a:ext cx="1590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1171575</xdr:colOff>
      <xdr:row>5</xdr:row>
      <xdr:rowOff>342900</xdr:rowOff>
    </xdr:to>
    <xdr:pic>
      <xdr:nvPicPr>
        <xdr:cNvPr id="16" name="Рисунок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149923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7</xdr:col>
      <xdr:colOff>1171575</xdr:colOff>
      <xdr:row>65</xdr:row>
      <xdr:rowOff>276225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3755350"/>
          <a:ext cx="149923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tabSelected="1" view="pageBreakPreview" zoomScale="70" zoomScaleNormal="85" zoomScaleSheetLayoutView="70" workbookViewId="0" topLeftCell="A1">
      <selection activeCell="A202" sqref="A202"/>
    </sheetView>
  </sheetViews>
  <sheetFormatPr defaultColWidth="11.57421875" defaultRowHeight="12.75"/>
  <cols>
    <col min="1" max="1" width="40.140625" style="1" customWidth="1"/>
    <col min="2" max="2" width="38.00390625" style="2" customWidth="1"/>
    <col min="3" max="3" width="29.00390625" style="1" customWidth="1"/>
    <col min="4" max="4" width="30.140625" style="1" customWidth="1"/>
    <col min="5" max="5" width="16.8515625" style="1" customWidth="1"/>
    <col min="6" max="6" width="35.140625" style="1" customWidth="1"/>
    <col min="7" max="8" width="18.00390625" style="1" customWidth="1"/>
    <col min="9" max="244" width="11.57421875" style="1" customWidth="1"/>
  </cols>
  <sheetData>
    <row r="1" spans="1:8" ht="12.75">
      <c r="A1" s="90"/>
      <c r="B1" s="90"/>
      <c r="C1" s="90"/>
      <c r="D1" s="90"/>
      <c r="E1" s="90"/>
      <c r="F1" s="90"/>
      <c r="G1" s="90"/>
      <c r="H1" s="90"/>
    </row>
    <row r="2" spans="1:8" ht="12.75">
      <c r="A2" s="90"/>
      <c r="B2" s="90"/>
      <c r="C2" s="90"/>
      <c r="D2" s="90"/>
      <c r="E2" s="90"/>
      <c r="F2" s="90"/>
      <c r="G2" s="90"/>
      <c r="H2" s="90"/>
    </row>
    <row r="3" spans="1:8" ht="9.75" customHeight="1">
      <c r="A3" s="90"/>
      <c r="B3" s="90"/>
      <c r="C3" s="90"/>
      <c r="D3" s="90"/>
      <c r="E3" s="90"/>
      <c r="F3" s="90"/>
      <c r="G3" s="90"/>
      <c r="H3" s="90"/>
    </row>
    <row r="4" spans="1:8" ht="96" customHeight="1">
      <c r="A4" s="90"/>
      <c r="B4" s="90"/>
      <c r="C4" s="90"/>
      <c r="D4" s="90"/>
      <c r="E4" s="90"/>
      <c r="F4" s="90"/>
      <c r="G4" s="90"/>
      <c r="H4" s="90"/>
    </row>
    <row r="5" spans="1:8" ht="27" customHeight="1">
      <c r="A5" s="90"/>
      <c r="B5" s="90"/>
      <c r="C5" s="90"/>
      <c r="D5" s="90"/>
      <c r="E5" s="90"/>
      <c r="F5" s="90"/>
      <c r="G5" s="90"/>
      <c r="H5" s="90"/>
    </row>
    <row r="6" spans="1:8" ht="30" customHeight="1">
      <c r="A6" s="90"/>
      <c r="B6" s="90"/>
      <c r="C6" s="90"/>
      <c r="D6" s="90"/>
      <c r="E6" s="90"/>
      <c r="F6" s="90"/>
      <c r="G6" s="90"/>
      <c r="H6" s="90"/>
    </row>
    <row r="7" spans="1:8" s="2" customFormat="1" ht="29.25" customHeight="1">
      <c r="A7" s="91" t="s">
        <v>191</v>
      </c>
      <c r="B7" s="91"/>
      <c r="C7" s="91"/>
      <c r="D7" s="91"/>
      <c r="E7" s="91"/>
      <c r="F7" s="91"/>
      <c r="G7" s="91"/>
      <c r="H7" s="91"/>
    </row>
    <row r="8" spans="1:8" ht="17.25" customHeight="1">
      <c r="A8" s="92" t="s">
        <v>194</v>
      </c>
      <c r="B8" s="92"/>
      <c r="C8" s="92"/>
      <c r="D8" s="92"/>
      <c r="E8" s="92"/>
      <c r="F8" s="92"/>
      <c r="G8" s="92"/>
      <c r="H8" s="92"/>
    </row>
    <row r="9" spans="1:8" s="3" customFormat="1" ht="2.25" customHeight="1">
      <c r="A9" s="93"/>
      <c r="B9" s="93"/>
      <c r="C9" s="93"/>
      <c r="D9" s="93"/>
      <c r="E9" s="93"/>
      <c r="F9" s="93"/>
      <c r="G9" s="93"/>
      <c r="H9" s="93"/>
    </row>
    <row r="10" spans="1:8" s="3" customFormat="1" ht="21.75" customHeight="1" hidden="1">
      <c r="A10" s="93"/>
      <c r="B10" s="93"/>
      <c r="C10" s="93"/>
      <c r="D10" s="93"/>
      <c r="E10" s="93"/>
      <c r="F10" s="93"/>
      <c r="G10" s="93"/>
      <c r="H10" s="93"/>
    </row>
    <row r="11" spans="1:8" ht="27.75" customHeight="1">
      <c r="A11" s="94" t="s">
        <v>0</v>
      </c>
      <c r="B11" s="94"/>
      <c r="C11" s="94"/>
      <c r="D11" s="94"/>
      <c r="E11" s="94"/>
      <c r="F11" s="94"/>
      <c r="G11" s="94"/>
      <c r="H11" s="94"/>
    </row>
    <row r="12" spans="1:8" s="4" customFormat="1" ht="21.75" customHeight="1">
      <c r="A12" s="95" t="s">
        <v>1</v>
      </c>
      <c r="B12" s="95" t="s">
        <v>2</v>
      </c>
      <c r="C12" s="95" t="s">
        <v>3</v>
      </c>
      <c r="D12" s="95" t="s">
        <v>4</v>
      </c>
      <c r="E12" s="96" t="s">
        <v>5</v>
      </c>
      <c r="F12" s="95" t="s">
        <v>6</v>
      </c>
      <c r="G12" s="95" t="s">
        <v>7</v>
      </c>
      <c r="H12" s="95"/>
    </row>
    <row r="13" spans="1:8" s="4" customFormat="1" ht="21.75" customHeight="1">
      <c r="A13" s="95"/>
      <c r="B13" s="95"/>
      <c r="C13" s="95"/>
      <c r="D13" s="95"/>
      <c r="E13" s="96"/>
      <c r="F13" s="95"/>
      <c r="G13" s="5" t="s">
        <v>8</v>
      </c>
      <c r="H13" s="5" t="s">
        <v>86</v>
      </c>
    </row>
    <row r="14" spans="1:8" s="4" customFormat="1" ht="31.5" customHeight="1">
      <c r="A14" s="85" t="s">
        <v>73</v>
      </c>
      <c r="B14" s="78" t="s">
        <v>102</v>
      </c>
      <c r="C14" s="41" t="s">
        <v>106</v>
      </c>
      <c r="D14" s="67" t="s">
        <v>94</v>
      </c>
      <c r="E14" s="44">
        <v>22</v>
      </c>
      <c r="F14" s="8" t="s">
        <v>10</v>
      </c>
      <c r="G14" s="9">
        <f>H14*0.8064</f>
        <v>245.000448</v>
      </c>
      <c r="H14" s="10">
        <v>303.82</v>
      </c>
    </row>
    <row r="15" spans="1:8" s="4" customFormat="1" ht="31.5" customHeight="1">
      <c r="A15" s="86"/>
      <c r="B15" s="78"/>
      <c r="C15" s="48"/>
      <c r="D15" s="67"/>
      <c r="E15" s="56"/>
      <c r="F15" s="8" t="s">
        <v>74</v>
      </c>
      <c r="G15" s="9">
        <f>H15*0.8064</f>
        <v>294.997248</v>
      </c>
      <c r="H15" s="10">
        <v>365.82</v>
      </c>
    </row>
    <row r="16" spans="1:8" s="4" customFormat="1" ht="31.5" customHeight="1">
      <c r="A16" s="86"/>
      <c r="B16" s="78"/>
      <c r="C16" s="48"/>
      <c r="D16" s="67"/>
      <c r="E16" s="56"/>
      <c r="F16" s="8" t="s">
        <v>82</v>
      </c>
      <c r="G16" s="9">
        <f>H16*0.8064</f>
        <v>304.99660800000004</v>
      </c>
      <c r="H16" s="10">
        <v>378.22</v>
      </c>
    </row>
    <row r="17" spans="1:8" s="4" customFormat="1" ht="31.5" customHeight="1">
      <c r="A17" s="86"/>
      <c r="B17" s="78"/>
      <c r="C17" s="48"/>
      <c r="D17" s="67"/>
      <c r="E17" s="56"/>
      <c r="F17" s="8" t="s">
        <v>192</v>
      </c>
      <c r="G17" s="9">
        <f>H17*0.8064</f>
        <v>380.99980800000003</v>
      </c>
      <c r="H17" s="10">
        <v>472.47</v>
      </c>
    </row>
    <row r="18" spans="1:8" s="4" customFormat="1" ht="31.5" customHeight="1">
      <c r="A18" s="86"/>
      <c r="B18" s="97" t="s">
        <v>103</v>
      </c>
      <c r="C18" s="48"/>
      <c r="D18" s="44" t="s">
        <v>96</v>
      </c>
      <c r="E18" s="56"/>
      <c r="F18" s="8" t="s">
        <v>10</v>
      </c>
      <c r="G18" s="9">
        <f>H18*0.609</f>
        <v>186.00078</v>
      </c>
      <c r="H18" s="10">
        <v>305.42</v>
      </c>
    </row>
    <row r="19" spans="1:8" s="4" customFormat="1" ht="31.5" customHeight="1">
      <c r="A19" s="86"/>
      <c r="B19" s="99"/>
      <c r="C19" s="48"/>
      <c r="D19" s="56"/>
      <c r="E19" s="56"/>
      <c r="F19" s="8" t="s">
        <v>192</v>
      </c>
      <c r="G19" s="9">
        <f>H19*0.609</f>
        <v>290.99847</v>
      </c>
      <c r="H19" s="10">
        <v>477.83</v>
      </c>
    </row>
    <row r="20" spans="1:8" s="4" customFormat="1" ht="31.5" customHeight="1">
      <c r="A20" s="86"/>
      <c r="B20" s="99"/>
      <c r="C20" s="48"/>
      <c r="D20" s="56"/>
      <c r="E20" s="56"/>
      <c r="F20" s="8" t="s">
        <v>82</v>
      </c>
      <c r="G20" s="9">
        <f>H20*0.609</f>
        <v>232.99730999999997</v>
      </c>
      <c r="H20" s="10">
        <v>382.59</v>
      </c>
    </row>
    <row r="21" spans="1:8" s="4" customFormat="1" ht="31.5" customHeight="1">
      <c r="A21" s="86"/>
      <c r="B21" s="78" t="s">
        <v>97</v>
      </c>
      <c r="C21" s="41" t="s">
        <v>98</v>
      </c>
      <c r="D21" s="67" t="s">
        <v>99</v>
      </c>
      <c r="E21" s="56"/>
      <c r="F21" s="8" t="s">
        <v>100</v>
      </c>
      <c r="G21" s="9">
        <f>H21*0.732</f>
        <v>266.00147999999996</v>
      </c>
      <c r="H21" s="10">
        <v>363.39</v>
      </c>
    </row>
    <row r="22" spans="1:8" s="4" customFormat="1" ht="31.5" customHeight="1">
      <c r="A22" s="86"/>
      <c r="B22" s="78"/>
      <c r="C22" s="48"/>
      <c r="D22" s="67"/>
      <c r="E22" s="56"/>
      <c r="F22" s="8" t="s">
        <v>101</v>
      </c>
      <c r="G22" s="9">
        <f>H22*0.732</f>
        <v>308.00363999999996</v>
      </c>
      <c r="H22" s="10">
        <v>420.77</v>
      </c>
    </row>
    <row r="23" spans="1:8" s="4" customFormat="1" ht="31.5" customHeight="1">
      <c r="A23" s="86"/>
      <c r="B23" s="78"/>
      <c r="C23" s="48"/>
      <c r="D23" s="67"/>
      <c r="E23" s="56"/>
      <c r="F23" s="8" t="s">
        <v>82</v>
      </c>
      <c r="G23" s="9">
        <f>H23*0.732</f>
        <v>300.00287999999995</v>
      </c>
      <c r="H23" s="10">
        <v>409.84</v>
      </c>
    </row>
    <row r="24" spans="1:8" s="4" customFormat="1" ht="31.5" customHeight="1">
      <c r="A24" s="86"/>
      <c r="B24" s="78"/>
      <c r="C24" s="42"/>
      <c r="D24" s="67"/>
      <c r="E24" s="56"/>
      <c r="F24" s="8" t="s">
        <v>95</v>
      </c>
      <c r="G24" s="9">
        <f>H24*0.732</f>
        <v>343.00056</v>
      </c>
      <c r="H24" s="10">
        <v>468.58</v>
      </c>
    </row>
    <row r="25" spans="1:8" s="4" customFormat="1" ht="31.5" customHeight="1">
      <c r="A25" s="86"/>
      <c r="B25" s="11" t="s">
        <v>104</v>
      </c>
      <c r="C25" s="31" t="s">
        <v>105</v>
      </c>
      <c r="D25" s="8" t="s">
        <v>107</v>
      </c>
      <c r="E25" s="56"/>
      <c r="F25" s="8" t="s">
        <v>108</v>
      </c>
      <c r="G25" s="9">
        <f>H25*0.48</f>
        <v>170.0016</v>
      </c>
      <c r="H25" s="10">
        <v>354.17</v>
      </c>
    </row>
    <row r="26" spans="1:8" s="4" customFormat="1" ht="31.5" customHeight="1">
      <c r="A26" s="86"/>
      <c r="B26" s="97" t="s">
        <v>109</v>
      </c>
      <c r="C26" s="41" t="s">
        <v>110</v>
      </c>
      <c r="D26" s="44" t="s">
        <v>111</v>
      </c>
      <c r="E26" s="56"/>
      <c r="F26" s="8" t="s">
        <v>82</v>
      </c>
      <c r="G26" s="9">
        <f>H26*0.546</f>
        <v>240.99894</v>
      </c>
      <c r="H26" s="10">
        <v>441.39</v>
      </c>
    </row>
    <row r="27" spans="1:8" s="4" customFormat="1" ht="31.5" customHeight="1">
      <c r="A27" s="87"/>
      <c r="B27" s="98"/>
      <c r="C27" s="42"/>
      <c r="D27" s="45"/>
      <c r="E27" s="45"/>
      <c r="F27" s="8" t="s">
        <v>193</v>
      </c>
      <c r="G27" s="9">
        <f>H27*0.546</f>
        <v>312.99996000000004</v>
      </c>
      <c r="H27" s="10">
        <v>573.26</v>
      </c>
    </row>
    <row r="28" spans="1:8" s="4" customFormat="1" ht="31.5" customHeight="1">
      <c r="A28" s="79" t="s">
        <v>11</v>
      </c>
      <c r="B28" s="13" t="s">
        <v>12</v>
      </c>
      <c r="C28" s="68" t="s">
        <v>9</v>
      </c>
      <c r="D28" s="67" t="s">
        <v>87</v>
      </c>
      <c r="E28" s="67">
        <v>22</v>
      </c>
      <c r="F28" s="8" t="s">
        <v>10</v>
      </c>
      <c r="G28" s="33">
        <f>H28*0.86</f>
        <v>399.04</v>
      </c>
      <c r="H28" s="10">
        <v>464</v>
      </c>
    </row>
    <row r="29" spans="1:8" s="4" customFormat="1" ht="31.5" customHeight="1">
      <c r="A29" s="79"/>
      <c r="B29" s="11" t="s">
        <v>18</v>
      </c>
      <c r="C29" s="68"/>
      <c r="D29" s="67"/>
      <c r="E29" s="67"/>
      <c r="F29" s="8" t="s">
        <v>75</v>
      </c>
      <c r="G29" s="33">
        <f>H29*0.86</f>
        <v>867.8947999999999</v>
      </c>
      <c r="H29" s="10">
        <v>1009.18</v>
      </c>
    </row>
    <row r="30" spans="1:8" s="4" customFormat="1" ht="31.5" customHeight="1">
      <c r="A30" s="79"/>
      <c r="B30" s="69" t="s">
        <v>12</v>
      </c>
      <c r="C30" s="71" t="s">
        <v>13</v>
      </c>
      <c r="D30" s="76" t="s">
        <v>14</v>
      </c>
      <c r="E30" s="76">
        <v>17</v>
      </c>
      <c r="F30" s="8" t="s">
        <v>15</v>
      </c>
      <c r="G30" s="12" t="s">
        <v>123</v>
      </c>
      <c r="H30" s="14" t="s">
        <v>124</v>
      </c>
    </row>
    <row r="31" spans="1:8" s="4" customFormat="1" ht="31.5" customHeight="1">
      <c r="A31" s="79"/>
      <c r="B31" s="70"/>
      <c r="C31" s="71"/>
      <c r="D31" s="76"/>
      <c r="E31" s="76"/>
      <c r="F31" s="8" t="s">
        <v>15</v>
      </c>
      <c r="G31" s="9" t="s">
        <v>125</v>
      </c>
      <c r="H31" s="10" t="s">
        <v>126</v>
      </c>
    </row>
    <row r="32" spans="1:8" s="4" customFormat="1" ht="39.75" customHeight="1">
      <c r="A32" s="79"/>
      <c r="B32" s="13" t="s">
        <v>19</v>
      </c>
      <c r="C32" s="71"/>
      <c r="D32" s="8" t="s">
        <v>20</v>
      </c>
      <c r="E32" s="8">
        <v>30</v>
      </c>
      <c r="F32" s="8" t="s">
        <v>21</v>
      </c>
      <c r="G32" s="9" t="s">
        <v>127</v>
      </c>
      <c r="H32" s="10" t="s">
        <v>128</v>
      </c>
    </row>
    <row r="33" spans="1:8" s="4" customFormat="1" ht="27">
      <c r="A33" s="105" t="s">
        <v>133</v>
      </c>
      <c r="B33" s="69" t="s">
        <v>134</v>
      </c>
      <c r="C33" s="7" t="s">
        <v>147</v>
      </c>
      <c r="D33" s="8" t="s">
        <v>136</v>
      </c>
      <c r="E33" s="15">
        <v>20</v>
      </c>
      <c r="F33" s="8" t="s">
        <v>137</v>
      </c>
      <c r="G33" s="33">
        <f>H33*0.61</f>
        <v>137.2988</v>
      </c>
      <c r="H33" s="10">
        <v>225.08</v>
      </c>
    </row>
    <row r="34" spans="1:8" s="4" customFormat="1" ht="27">
      <c r="A34" s="106"/>
      <c r="B34" s="70"/>
      <c r="C34" s="7" t="s">
        <v>148</v>
      </c>
      <c r="D34" s="8" t="s">
        <v>138</v>
      </c>
      <c r="E34" s="15">
        <v>20</v>
      </c>
      <c r="F34" s="8" t="s">
        <v>135</v>
      </c>
      <c r="G34" s="33">
        <f>H34*0.77</f>
        <v>175.56</v>
      </c>
      <c r="H34" s="10">
        <v>228</v>
      </c>
    </row>
    <row r="35" spans="1:8" s="4" customFormat="1" ht="54.75">
      <c r="A35" s="106"/>
      <c r="B35" s="69" t="s">
        <v>139</v>
      </c>
      <c r="C35" s="7" t="s">
        <v>151</v>
      </c>
      <c r="D35" s="8" t="s">
        <v>140</v>
      </c>
      <c r="E35" s="15">
        <v>20</v>
      </c>
      <c r="F35" s="8" t="s">
        <v>141</v>
      </c>
      <c r="G35" s="33">
        <f>H35*0.84</f>
        <v>210.504</v>
      </c>
      <c r="H35" s="10">
        <v>250.6</v>
      </c>
    </row>
    <row r="36" spans="1:8" s="4" customFormat="1" ht="41.25">
      <c r="A36" s="106"/>
      <c r="B36" s="108"/>
      <c r="C36" s="7" t="s">
        <v>152</v>
      </c>
      <c r="D36" s="8" t="s">
        <v>145</v>
      </c>
      <c r="E36" s="15">
        <v>20</v>
      </c>
      <c r="F36" s="8" t="s">
        <v>142</v>
      </c>
      <c r="G36" s="33">
        <f>H36*0.87</f>
        <v>250.59480000000002</v>
      </c>
      <c r="H36" s="10">
        <v>288.04</v>
      </c>
    </row>
    <row r="37" spans="1:8" s="4" customFormat="1" ht="27">
      <c r="A37" s="106"/>
      <c r="B37" s="70"/>
      <c r="C37" s="14" t="s">
        <v>149</v>
      </c>
      <c r="D37" s="8" t="s">
        <v>144</v>
      </c>
      <c r="E37" s="15">
        <v>16</v>
      </c>
      <c r="F37" s="8" t="s">
        <v>143</v>
      </c>
      <c r="G37" s="33">
        <f>H37*1.08</f>
        <v>270.648</v>
      </c>
      <c r="H37" s="10">
        <v>250.6</v>
      </c>
    </row>
    <row r="38" spans="1:8" s="4" customFormat="1" ht="27">
      <c r="A38" s="106"/>
      <c r="B38" s="69" t="s">
        <v>153</v>
      </c>
      <c r="C38" s="7" t="s">
        <v>150</v>
      </c>
      <c r="D38" s="8" t="s">
        <v>145</v>
      </c>
      <c r="E38" s="15">
        <v>20</v>
      </c>
      <c r="F38" s="8" t="s">
        <v>146</v>
      </c>
      <c r="G38" s="33">
        <f>H38*0.87</f>
        <v>383.2872</v>
      </c>
      <c r="H38" s="10">
        <v>440.56</v>
      </c>
    </row>
    <row r="39" spans="1:8" s="4" customFormat="1" ht="27">
      <c r="A39" s="107"/>
      <c r="B39" s="70"/>
      <c r="C39" s="7" t="s">
        <v>149</v>
      </c>
      <c r="D39" s="8" t="s">
        <v>144</v>
      </c>
      <c r="E39" s="8">
        <v>16</v>
      </c>
      <c r="F39" s="8" t="s">
        <v>146</v>
      </c>
      <c r="G39" s="33">
        <f>H39*1.08</f>
        <v>475.80480000000006</v>
      </c>
      <c r="H39" s="10">
        <v>440.56</v>
      </c>
    </row>
    <row r="40" spans="1:8" ht="24" customHeight="1">
      <c r="A40" s="94" t="s">
        <v>22</v>
      </c>
      <c r="B40" s="94"/>
      <c r="C40" s="94"/>
      <c r="D40" s="94"/>
      <c r="E40" s="94"/>
      <c r="F40" s="94"/>
      <c r="G40" s="94"/>
      <c r="H40" s="94"/>
    </row>
    <row r="41" spans="1:8" s="4" customFormat="1" ht="21" customHeight="1">
      <c r="A41" s="95" t="s">
        <v>23</v>
      </c>
      <c r="B41" s="95"/>
      <c r="C41" s="95"/>
      <c r="D41" s="95" t="s">
        <v>4</v>
      </c>
      <c r="E41" s="96" t="s">
        <v>5</v>
      </c>
      <c r="F41" s="95" t="s">
        <v>6</v>
      </c>
      <c r="G41" s="95" t="s">
        <v>7</v>
      </c>
      <c r="H41" s="95"/>
    </row>
    <row r="42" spans="1:8" s="4" customFormat="1" ht="21" customHeight="1">
      <c r="A42" s="95"/>
      <c r="B42" s="95"/>
      <c r="C42" s="95"/>
      <c r="D42" s="95"/>
      <c r="E42" s="96"/>
      <c r="F42" s="95"/>
      <c r="G42" s="5" t="s">
        <v>8</v>
      </c>
      <c r="H42" s="5" t="s">
        <v>88</v>
      </c>
    </row>
    <row r="43" spans="1:8" s="4" customFormat="1" ht="39" customHeight="1">
      <c r="A43" s="85" t="s">
        <v>73</v>
      </c>
      <c r="B43" s="68" t="s">
        <v>166</v>
      </c>
      <c r="C43" s="68" t="s">
        <v>168</v>
      </c>
      <c r="D43" s="67" t="s">
        <v>89</v>
      </c>
      <c r="E43" s="67">
        <v>22</v>
      </c>
      <c r="F43" s="8" t="s">
        <v>115</v>
      </c>
      <c r="G43" s="16">
        <f>H43*0.909</f>
        <v>616.00203</v>
      </c>
      <c r="H43" s="10">
        <v>677.67</v>
      </c>
    </row>
    <row r="44" spans="1:8" s="4" customFormat="1" ht="39" customHeight="1">
      <c r="A44" s="86"/>
      <c r="B44" s="68"/>
      <c r="C44" s="68"/>
      <c r="D44" s="67"/>
      <c r="E44" s="67"/>
      <c r="F44" s="8" t="s">
        <v>116</v>
      </c>
      <c r="G44" s="16">
        <f>H44*0.909</f>
        <v>710.0017200000001</v>
      </c>
      <c r="H44" s="10">
        <v>781.08</v>
      </c>
    </row>
    <row r="45" spans="1:8" s="4" customFormat="1" ht="39" customHeight="1">
      <c r="A45" s="86"/>
      <c r="B45" s="68"/>
      <c r="C45" s="68"/>
      <c r="D45" s="67"/>
      <c r="E45" s="67"/>
      <c r="F45" s="15" t="s">
        <v>114</v>
      </c>
      <c r="G45" s="16">
        <f>H45*0.909</f>
        <v>821.99961</v>
      </c>
      <c r="H45" s="10">
        <v>904.29</v>
      </c>
    </row>
    <row r="46" spans="1:8" s="4" customFormat="1" ht="39" customHeight="1" hidden="1">
      <c r="A46" s="86"/>
      <c r="B46" s="68" t="s">
        <v>167</v>
      </c>
      <c r="C46" s="68" t="s">
        <v>168</v>
      </c>
      <c r="D46" s="67" t="s">
        <v>90</v>
      </c>
      <c r="E46" s="67">
        <v>22</v>
      </c>
      <c r="F46" s="8" t="s">
        <v>16</v>
      </c>
      <c r="G46" s="16">
        <f>H46*0.687</f>
        <v>396.00054</v>
      </c>
      <c r="H46" s="10">
        <v>576.42</v>
      </c>
    </row>
    <row r="47" spans="1:8" s="4" customFormat="1" ht="39" customHeight="1" hidden="1">
      <c r="A47" s="86"/>
      <c r="B47" s="68"/>
      <c r="C47" s="68"/>
      <c r="D47" s="67"/>
      <c r="E47" s="67"/>
      <c r="F47" s="15" t="s">
        <v>24</v>
      </c>
      <c r="G47" s="16">
        <f>H47*0.687</f>
        <v>453.99708000000004</v>
      </c>
      <c r="H47" s="10">
        <v>660.84</v>
      </c>
    </row>
    <row r="48" spans="1:8" s="4" customFormat="1" ht="36.75" customHeight="1">
      <c r="A48" s="86"/>
      <c r="B48" s="68" t="s">
        <v>169</v>
      </c>
      <c r="C48" s="68" t="s">
        <v>113</v>
      </c>
      <c r="D48" s="67" t="s">
        <v>91</v>
      </c>
      <c r="E48" s="67">
        <v>22</v>
      </c>
      <c r="F48" s="8" t="s">
        <v>16</v>
      </c>
      <c r="G48" s="16">
        <f>H48*0.738</f>
        <v>743.00364</v>
      </c>
      <c r="H48" s="10">
        <v>1006.78</v>
      </c>
    </row>
    <row r="49" spans="1:8" s="4" customFormat="1" ht="36.75" customHeight="1">
      <c r="A49" s="87"/>
      <c r="B49" s="68"/>
      <c r="C49" s="68"/>
      <c r="D49" s="67"/>
      <c r="E49" s="67"/>
      <c r="F49" s="15" t="s">
        <v>24</v>
      </c>
      <c r="G49" s="16">
        <f>H49*0.738</f>
        <v>857.0024999999999</v>
      </c>
      <c r="H49" s="10">
        <v>1161.25</v>
      </c>
    </row>
    <row r="50" spans="1:8" s="4" customFormat="1" ht="35.25" customHeight="1">
      <c r="A50" s="85" t="s">
        <v>165</v>
      </c>
      <c r="B50" s="68" t="s">
        <v>66</v>
      </c>
      <c r="C50" s="75"/>
      <c r="D50" s="44" t="s">
        <v>78</v>
      </c>
      <c r="E50" s="72">
        <v>26</v>
      </c>
      <c r="F50" s="67" t="s">
        <v>93</v>
      </c>
      <c r="G50" s="17">
        <v>450</v>
      </c>
      <c r="H50" s="18">
        <v>732</v>
      </c>
    </row>
    <row r="51" spans="1:8" s="4" customFormat="1" ht="35.25" customHeight="1">
      <c r="A51" s="86"/>
      <c r="B51" s="68" t="s">
        <v>67</v>
      </c>
      <c r="C51" s="68"/>
      <c r="D51" s="56"/>
      <c r="E51" s="73"/>
      <c r="F51" s="67"/>
      <c r="G51" s="17">
        <v>475</v>
      </c>
      <c r="H51" s="18">
        <v>773</v>
      </c>
    </row>
    <row r="52" spans="1:8" s="4" customFormat="1" ht="35.25" customHeight="1">
      <c r="A52" s="86"/>
      <c r="B52" s="68" t="s">
        <v>66</v>
      </c>
      <c r="C52" s="75"/>
      <c r="D52" s="44" t="s">
        <v>78</v>
      </c>
      <c r="E52" s="73"/>
      <c r="F52" s="67" t="s">
        <v>68</v>
      </c>
      <c r="G52" s="17">
        <v>430</v>
      </c>
      <c r="H52" s="18">
        <v>700</v>
      </c>
    </row>
    <row r="53" spans="1:8" s="4" customFormat="1" ht="35.25" customHeight="1">
      <c r="A53" s="87"/>
      <c r="B53" s="68" t="s">
        <v>67</v>
      </c>
      <c r="C53" s="68"/>
      <c r="D53" s="56"/>
      <c r="E53" s="74"/>
      <c r="F53" s="67"/>
      <c r="G53" s="17">
        <v>450</v>
      </c>
      <c r="H53" s="18">
        <v>732</v>
      </c>
    </row>
    <row r="54" spans="1:8" s="4" customFormat="1" ht="31.5" customHeight="1">
      <c r="A54" s="79" t="s">
        <v>170</v>
      </c>
      <c r="B54" s="71" t="s">
        <v>27</v>
      </c>
      <c r="C54" s="71"/>
      <c r="D54" s="67" t="s">
        <v>129</v>
      </c>
      <c r="E54" s="109" t="s">
        <v>28</v>
      </c>
      <c r="F54" s="8" t="s">
        <v>16</v>
      </c>
      <c r="G54" s="16">
        <f>H54*1.1163</f>
        <v>753.5025</v>
      </c>
      <c r="H54" s="20">
        <v>675</v>
      </c>
    </row>
    <row r="55" spans="1:8" s="4" customFormat="1" ht="31.5" customHeight="1">
      <c r="A55" s="79"/>
      <c r="B55" s="71"/>
      <c r="C55" s="71"/>
      <c r="D55" s="67"/>
      <c r="E55" s="67"/>
      <c r="F55" s="8" t="s">
        <v>17</v>
      </c>
      <c r="G55" s="16">
        <f>H55*1.1163</f>
        <v>798.1545000000001</v>
      </c>
      <c r="H55" s="20">
        <v>715</v>
      </c>
    </row>
    <row r="56" spans="1:8" s="4" customFormat="1" ht="31.5" customHeight="1">
      <c r="A56" s="79"/>
      <c r="B56" s="68" t="s">
        <v>29</v>
      </c>
      <c r="C56" s="68"/>
      <c r="D56" s="8" t="s">
        <v>130</v>
      </c>
      <c r="E56" s="8">
        <v>20</v>
      </c>
      <c r="F56" s="8" t="s">
        <v>30</v>
      </c>
      <c r="G56" s="16">
        <f>H56*0.9333</f>
        <v>993.9645</v>
      </c>
      <c r="H56" s="20">
        <v>1065</v>
      </c>
    </row>
    <row r="57" spans="1:8" s="4" customFormat="1" ht="31.5" customHeight="1">
      <c r="A57" s="79"/>
      <c r="B57" s="68" t="s">
        <v>31</v>
      </c>
      <c r="C57" s="68"/>
      <c r="D57" s="8" t="s">
        <v>130</v>
      </c>
      <c r="E57" s="8">
        <v>20</v>
      </c>
      <c r="F57" s="15" t="s">
        <v>32</v>
      </c>
      <c r="G57" s="16">
        <f>H57*0.9333</f>
        <v>1174.0914</v>
      </c>
      <c r="H57" s="20">
        <v>1258</v>
      </c>
    </row>
    <row r="58" spans="1:8" s="4" customFormat="1" ht="31.5" customHeight="1">
      <c r="A58" s="79"/>
      <c r="B58" s="68" t="s">
        <v>33</v>
      </c>
      <c r="C58" s="68"/>
      <c r="D58" s="8" t="s">
        <v>92</v>
      </c>
      <c r="E58" s="8">
        <v>20</v>
      </c>
      <c r="F58" s="8" t="s">
        <v>34</v>
      </c>
      <c r="G58" s="16">
        <f>H58*0.9333</f>
        <v>782.1054</v>
      </c>
      <c r="H58" s="20">
        <v>838</v>
      </c>
    </row>
    <row r="59" spans="1:8" s="4" customFormat="1" ht="31.5" customHeight="1">
      <c r="A59" s="105" t="s">
        <v>133</v>
      </c>
      <c r="B59" s="41" t="s">
        <v>154</v>
      </c>
      <c r="C59" s="41" t="s">
        <v>155</v>
      </c>
      <c r="D59" s="44" t="s">
        <v>158</v>
      </c>
      <c r="E59" s="44" t="s">
        <v>28</v>
      </c>
      <c r="F59" s="8" t="s">
        <v>156</v>
      </c>
      <c r="G59" s="16">
        <f>H59*0.92</f>
        <v>347.0976</v>
      </c>
      <c r="H59" s="20">
        <v>377.28</v>
      </c>
    </row>
    <row r="60" spans="1:8" s="4" customFormat="1" ht="31.5" customHeight="1">
      <c r="A60" s="106"/>
      <c r="B60" s="42"/>
      <c r="C60" s="42"/>
      <c r="D60" s="45"/>
      <c r="E60" s="45"/>
      <c r="F60" s="8" t="s">
        <v>157</v>
      </c>
      <c r="G60" s="16">
        <f>H60*0.92</f>
        <v>430.2748</v>
      </c>
      <c r="H60" s="20">
        <v>467.69</v>
      </c>
    </row>
    <row r="61" spans="1:8" s="4" customFormat="1" ht="31.5" customHeight="1">
      <c r="A61" s="106"/>
      <c r="B61" s="41" t="s">
        <v>159</v>
      </c>
      <c r="C61" s="41" t="s">
        <v>155</v>
      </c>
      <c r="D61" s="44" t="s">
        <v>158</v>
      </c>
      <c r="E61" s="44">
        <v>16</v>
      </c>
      <c r="F61" s="8" t="s">
        <v>156</v>
      </c>
      <c r="G61" s="16">
        <f>H61*0.92</f>
        <v>414.6716</v>
      </c>
      <c r="H61" s="20">
        <v>450.73</v>
      </c>
    </row>
    <row r="62" spans="1:8" s="4" customFormat="1" ht="31.5" customHeight="1">
      <c r="A62" s="106"/>
      <c r="B62" s="42"/>
      <c r="C62" s="42"/>
      <c r="D62" s="45"/>
      <c r="E62" s="45"/>
      <c r="F62" s="8" t="s">
        <v>160</v>
      </c>
      <c r="G62" s="16">
        <f>H62*0.92</f>
        <v>545.2288</v>
      </c>
      <c r="H62" s="20">
        <v>592.64</v>
      </c>
    </row>
    <row r="63" spans="1:8" s="4" customFormat="1" ht="31.5" customHeight="1">
      <c r="A63" s="107"/>
      <c r="B63" s="31" t="s">
        <v>161</v>
      </c>
      <c r="C63" s="31" t="s">
        <v>162</v>
      </c>
      <c r="D63" s="32" t="s">
        <v>164</v>
      </c>
      <c r="E63" s="32">
        <v>16</v>
      </c>
      <c r="F63" s="8" t="s">
        <v>163</v>
      </c>
      <c r="G63" s="16">
        <f>H63*0.92</f>
        <v>647.6064</v>
      </c>
      <c r="H63" s="20">
        <v>703.92</v>
      </c>
    </row>
    <row r="64" spans="1:8" s="4" customFormat="1" ht="12" customHeight="1">
      <c r="A64" s="110"/>
      <c r="B64" s="110"/>
      <c r="C64" s="110"/>
      <c r="D64" s="110"/>
      <c r="E64" s="110"/>
      <c r="F64" s="110"/>
      <c r="G64" s="110"/>
      <c r="H64" s="110"/>
    </row>
    <row r="65" spans="1:8" s="4" customFormat="1" ht="139.5" customHeight="1">
      <c r="A65" s="82"/>
      <c r="B65" s="83"/>
      <c r="C65" s="83"/>
      <c r="D65" s="83"/>
      <c r="E65" s="83"/>
      <c r="F65" s="83"/>
      <c r="G65" s="83"/>
      <c r="H65" s="84"/>
    </row>
    <row r="66" spans="1:8" s="4" customFormat="1" ht="33.75" customHeight="1">
      <c r="A66" s="77"/>
      <c r="B66" s="77"/>
      <c r="C66" s="77"/>
      <c r="D66" s="77"/>
      <c r="E66" s="77"/>
      <c r="F66" s="77"/>
      <c r="G66" s="77"/>
      <c r="H66" s="77"/>
    </row>
    <row r="67" spans="1:8" ht="27.75" customHeight="1">
      <c r="A67" s="94" t="s">
        <v>35</v>
      </c>
      <c r="B67" s="94"/>
      <c r="C67" s="94"/>
      <c r="D67" s="94"/>
      <c r="E67" s="94"/>
      <c r="F67" s="94"/>
      <c r="G67" s="94"/>
      <c r="H67" s="94"/>
    </row>
    <row r="68" spans="1:8" s="4" customFormat="1" ht="38.25" customHeight="1">
      <c r="A68" s="5" t="s">
        <v>36</v>
      </c>
      <c r="B68" s="5" t="s">
        <v>23</v>
      </c>
      <c r="C68" s="5" t="s">
        <v>37</v>
      </c>
      <c r="D68" s="5" t="s">
        <v>4</v>
      </c>
      <c r="E68" s="6" t="s">
        <v>5</v>
      </c>
      <c r="F68" s="5" t="s">
        <v>6</v>
      </c>
      <c r="G68" s="95" t="s">
        <v>38</v>
      </c>
      <c r="H68" s="95"/>
    </row>
    <row r="69" spans="1:8" s="4" customFormat="1" ht="27">
      <c r="A69" s="53"/>
      <c r="B69" s="64" t="s">
        <v>81</v>
      </c>
      <c r="C69" s="41" t="s">
        <v>65</v>
      </c>
      <c r="D69" s="8" t="s">
        <v>79</v>
      </c>
      <c r="E69" s="19" t="s">
        <v>61</v>
      </c>
      <c r="F69" s="8" t="s">
        <v>77</v>
      </c>
      <c r="G69" s="80">
        <v>300</v>
      </c>
      <c r="H69" s="81"/>
    </row>
    <row r="70" spans="1:8" s="4" customFormat="1" ht="15">
      <c r="A70" s="54"/>
      <c r="B70" s="65"/>
      <c r="C70" s="42"/>
      <c r="D70" s="8" t="s">
        <v>79</v>
      </c>
      <c r="E70" s="19" t="s">
        <v>61</v>
      </c>
      <c r="F70" s="8" t="s">
        <v>69</v>
      </c>
      <c r="G70" s="80">
        <v>285</v>
      </c>
      <c r="H70" s="81"/>
    </row>
    <row r="71" spans="1:8" s="4" customFormat="1" ht="15">
      <c r="A71" s="54"/>
      <c r="B71" s="65"/>
      <c r="C71" s="41" t="s">
        <v>25</v>
      </c>
      <c r="D71" s="44" t="s">
        <v>53</v>
      </c>
      <c r="E71" s="39" t="s">
        <v>54</v>
      </c>
      <c r="F71" s="8" t="s">
        <v>10</v>
      </c>
      <c r="G71" s="35">
        <v>293</v>
      </c>
      <c r="H71" s="35"/>
    </row>
    <row r="72" spans="1:8" s="4" customFormat="1" ht="15">
      <c r="A72" s="54"/>
      <c r="B72" s="65"/>
      <c r="C72" s="48"/>
      <c r="D72" s="56"/>
      <c r="E72" s="57"/>
      <c r="F72" s="8" t="s">
        <v>112</v>
      </c>
      <c r="G72" s="35">
        <v>314</v>
      </c>
      <c r="H72" s="35"/>
    </row>
    <row r="73" spans="1:8" s="4" customFormat="1" ht="15">
      <c r="A73" s="54"/>
      <c r="B73" s="65"/>
      <c r="C73" s="48"/>
      <c r="D73" s="56"/>
      <c r="E73" s="57"/>
      <c r="F73" s="8" t="s">
        <v>121</v>
      </c>
      <c r="G73" s="52">
        <v>335</v>
      </c>
      <c r="H73" s="52"/>
    </row>
    <row r="74" spans="1:8" s="4" customFormat="1" ht="15">
      <c r="A74" s="54"/>
      <c r="B74" s="65"/>
      <c r="C74" s="48"/>
      <c r="D74" s="56"/>
      <c r="E74" s="57"/>
      <c r="F74" s="8" t="s">
        <v>82</v>
      </c>
      <c r="G74" s="52">
        <v>342</v>
      </c>
      <c r="H74" s="52"/>
    </row>
    <row r="75" spans="1:8" s="4" customFormat="1" ht="15">
      <c r="A75" s="54"/>
      <c r="B75" s="65"/>
      <c r="C75" s="42"/>
      <c r="D75" s="45"/>
      <c r="E75" s="40"/>
      <c r="F75" s="8" t="s">
        <v>95</v>
      </c>
      <c r="G75" s="52">
        <v>362</v>
      </c>
      <c r="H75" s="52"/>
    </row>
    <row r="76" spans="1:8" s="4" customFormat="1" ht="15">
      <c r="A76" s="54"/>
      <c r="B76" s="65"/>
      <c r="C76" s="68" t="s">
        <v>26</v>
      </c>
      <c r="D76" s="8" t="s">
        <v>43</v>
      </c>
      <c r="E76" s="19">
        <v>40</v>
      </c>
      <c r="F76" s="8" t="s">
        <v>10</v>
      </c>
      <c r="G76" s="35">
        <v>333</v>
      </c>
      <c r="H76" s="35"/>
    </row>
    <row r="77" spans="1:8" s="4" customFormat="1" ht="15">
      <c r="A77" s="54"/>
      <c r="B77" s="65"/>
      <c r="C77" s="68"/>
      <c r="D77" s="8" t="s">
        <v>131</v>
      </c>
      <c r="E77" s="19">
        <v>40</v>
      </c>
      <c r="F77" s="8" t="s">
        <v>49</v>
      </c>
      <c r="G77" s="35">
        <v>578</v>
      </c>
      <c r="H77" s="35"/>
    </row>
    <row r="78" spans="1:8" s="4" customFormat="1" ht="15">
      <c r="A78" s="54"/>
      <c r="B78" s="65"/>
      <c r="C78" s="41" t="s">
        <v>173</v>
      </c>
      <c r="D78" s="44" t="s">
        <v>40</v>
      </c>
      <c r="E78" s="39" t="s">
        <v>171</v>
      </c>
      <c r="F78" s="8" t="s">
        <v>156</v>
      </c>
      <c r="G78" s="35">
        <v>168</v>
      </c>
      <c r="H78" s="35"/>
    </row>
    <row r="79" spans="1:8" s="4" customFormat="1" ht="15">
      <c r="A79" s="54"/>
      <c r="B79" s="65"/>
      <c r="C79" s="48"/>
      <c r="D79" s="56"/>
      <c r="E79" s="57"/>
      <c r="F79" s="8" t="s">
        <v>176</v>
      </c>
      <c r="G79" s="35">
        <v>206</v>
      </c>
      <c r="H79" s="35"/>
    </row>
    <row r="80" spans="1:8" s="4" customFormat="1" ht="15">
      <c r="A80" s="54"/>
      <c r="B80" s="65"/>
      <c r="C80" s="48"/>
      <c r="D80" s="56"/>
      <c r="E80" s="57"/>
      <c r="F80" s="8" t="s">
        <v>172</v>
      </c>
      <c r="G80" s="35">
        <v>216</v>
      </c>
      <c r="H80" s="35"/>
    </row>
    <row r="81" spans="1:8" s="4" customFormat="1" ht="27">
      <c r="A81" s="54"/>
      <c r="B81" s="66"/>
      <c r="C81" s="42"/>
      <c r="D81" s="45"/>
      <c r="E81" s="40"/>
      <c r="F81" s="8" t="s">
        <v>174</v>
      </c>
      <c r="G81" s="35">
        <v>255</v>
      </c>
      <c r="H81" s="35"/>
    </row>
    <row r="82" spans="1:8" s="4" customFormat="1" ht="15">
      <c r="A82" s="55"/>
      <c r="B82" s="14" t="s">
        <v>80</v>
      </c>
      <c r="C82" s="7" t="s">
        <v>55</v>
      </c>
      <c r="D82" s="22" t="s">
        <v>56</v>
      </c>
      <c r="E82" s="23">
        <v>20</v>
      </c>
      <c r="F82" s="8" t="s">
        <v>16</v>
      </c>
      <c r="G82" s="89">
        <v>2511</v>
      </c>
      <c r="H82" s="89"/>
    </row>
    <row r="83" spans="1:8" s="4" customFormat="1" ht="15" customHeight="1">
      <c r="A83" s="53"/>
      <c r="B83" s="41" t="s">
        <v>117</v>
      </c>
      <c r="C83" s="58" t="s">
        <v>25</v>
      </c>
      <c r="D83" s="44" t="s">
        <v>40</v>
      </c>
      <c r="E83" s="39" t="s">
        <v>41</v>
      </c>
      <c r="F83" s="8" t="s">
        <v>16</v>
      </c>
      <c r="G83" s="35">
        <v>753</v>
      </c>
      <c r="H83" s="35"/>
    </row>
    <row r="84" spans="1:8" s="4" customFormat="1" ht="15" customHeight="1">
      <c r="A84" s="54"/>
      <c r="B84" s="48"/>
      <c r="C84" s="59"/>
      <c r="D84" s="56"/>
      <c r="E84" s="57"/>
      <c r="F84" s="8" t="s">
        <v>112</v>
      </c>
      <c r="G84" s="35">
        <v>809</v>
      </c>
      <c r="H84" s="35"/>
    </row>
    <row r="85" spans="1:8" s="4" customFormat="1" ht="15" customHeight="1">
      <c r="A85" s="54"/>
      <c r="B85" s="48"/>
      <c r="C85" s="60"/>
      <c r="D85" s="45"/>
      <c r="E85" s="40"/>
      <c r="F85" s="8" t="s">
        <v>82</v>
      </c>
      <c r="G85" s="35">
        <v>882</v>
      </c>
      <c r="H85" s="35"/>
    </row>
    <row r="86" spans="1:8" s="4" customFormat="1" ht="15" customHeight="1">
      <c r="A86" s="54"/>
      <c r="B86" s="48"/>
      <c r="C86" s="58" t="s">
        <v>42</v>
      </c>
      <c r="D86" s="8" t="s">
        <v>43</v>
      </c>
      <c r="E86" s="19">
        <v>20</v>
      </c>
      <c r="F86" s="8" t="s">
        <v>16</v>
      </c>
      <c r="G86" s="35">
        <v>1228</v>
      </c>
      <c r="H86" s="35"/>
    </row>
    <row r="87" spans="1:8" s="4" customFormat="1" ht="15" customHeight="1">
      <c r="A87" s="54"/>
      <c r="B87" s="48"/>
      <c r="C87" s="60"/>
      <c r="D87" s="8" t="s">
        <v>44</v>
      </c>
      <c r="E87" s="19"/>
      <c r="F87" s="8" t="s">
        <v>45</v>
      </c>
      <c r="G87" s="35">
        <v>1650</v>
      </c>
      <c r="H87" s="35"/>
    </row>
    <row r="88" spans="1:8" s="4" customFormat="1" ht="17.25" customHeight="1">
      <c r="A88" s="54"/>
      <c r="B88" s="48"/>
      <c r="C88" s="41" t="s">
        <v>173</v>
      </c>
      <c r="D88" s="37" t="s">
        <v>40</v>
      </c>
      <c r="E88" s="46" t="s">
        <v>61</v>
      </c>
      <c r="F88" s="8" t="s">
        <v>156</v>
      </c>
      <c r="G88" s="35">
        <v>524</v>
      </c>
      <c r="H88" s="35"/>
    </row>
    <row r="89" spans="1:8" s="4" customFormat="1" ht="27">
      <c r="A89" s="55"/>
      <c r="B89" s="42"/>
      <c r="C89" s="42"/>
      <c r="D89" s="38"/>
      <c r="E89" s="47"/>
      <c r="F89" s="8" t="s">
        <v>174</v>
      </c>
      <c r="G89" s="35">
        <v>815</v>
      </c>
      <c r="H89" s="35"/>
    </row>
    <row r="90" spans="1:8" s="4" customFormat="1" ht="15" customHeight="1">
      <c r="A90" s="53"/>
      <c r="B90" s="41" t="s">
        <v>83</v>
      </c>
      <c r="C90" s="41" t="s">
        <v>25</v>
      </c>
      <c r="D90" s="44" t="s">
        <v>40</v>
      </c>
      <c r="E90" s="39" t="s">
        <v>46</v>
      </c>
      <c r="F90" s="8" t="s">
        <v>10</v>
      </c>
      <c r="G90" s="35">
        <v>826</v>
      </c>
      <c r="H90" s="35"/>
    </row>
    <row r="91" spans="1:8" s="4" customFormat="1" ht="15" customHeight="1">
      <c r="A91" s="54"/>
      <c r="B91" s="48"/>
      <c r="C91" s="48"/>
      <c r="D91" s="56"/>
      <c r="E91" s="57"/>
      <c r="F91" s="8" t="s">
        <v>24</v>
      </c>
      <c r="G91" s="35">
        <v>880</v>
      </c>
      <c r="H91" s="35"/>
    </row>
    <row r="92" spans="1:8" s="4" customFormat="1" ht="17.25" customHeight="1">
      <c r="A92" s="54"/>
      <c r="B92" s="48"/>
      <c r="C92" s="48"/>
      <c r="D92" s="56"/>
      <c r="E92" s="57"/>
      <c r="F92" s="8" t="s">
        <v>95</v>
      </c>
      <c r="G92" s="35">
        <v>867</v>
      </c>
      <c r="H92" s="35"/>
    </row>
    <row r="93" spans="1:8" s="4" customFormat="1" ht="17.25" customHeight="1">
      <c r="A93" s="54"/>
      <c r="B93" s="48"/>
      <c r="C93" s="48"/>
      <c r="D93" s="56"/>
      <c r="E93" s="57"/>
      <c r="F93" s="8" t="s">
        <v>120</v>
      </c>
      <c r="G93" s="35">
        <v>952</v>
      </c>
      <c r="H93" s="35"/>
    </row>
    <row r="94" spans="1:8" s="4" customFormat="1" ht="15">
      <c r="A94" s="54"/>
      <c r="B94" s="48"/>
      <c r="C94" s="42"/>
      <c r="D94" s="45"/>
      <c r="E94" s="40"/>
      <c r="F94" s="8" t="s">
        <v>82</v>
      </c>
      <c r="G94" s="35">
        <v>963</v>
      </c>
      <c r="H94" s="35"/>
    </row>
    <row r="95" spans="1:8" s="4" customFormat="1" ht="15">
      <c r="A95" s="54"/>
      <c r="B95" s="48"/>
      <c r="C95" s="43" t="s">
        <v>42</v>
      </c>
      <c r="D95" s="67" t="s">
        <v>47</v>
      </c>
      <c r="E95" s="19" t="s">
        <v>48</v>
      </c>
      <c r="F95" s="8" t="s">
        <v>10</v>
      </c>
      <c r="G95" s="35">
        <v>996</v>
      </c>
      <c r="H95" s="35"/>
    </row>
    <row r="96" spans="1:8" s="4" customFormat="1" ht="15">
      <c r="A96" s="54"/>
      <c r="B96" s="48"/>
      <c r="C96" s="43"/>
      <c r="D96" s="67"/>
      <c r="E96" s="19" t="s">
        <v>48</v>
      </c>
      <c r="F96" s="8" t="s">
        <v>49</v>
      </c>
      <c r="G96" s="35">
        <v>1455</v>
      </c>
      <c r="H96" s="35"/>
    </row>
    <row r="97" spans="1:8" s="4" customFormat="1" ht="17.25">
      <c r="A97" s="34"/>
      <c r="B97" s="48"/>
      <c r="C97" s="41" t="s">
        <v>173</v>
      </c>
      <c r="D97" s="44" t="s">
        <v>40</v>
      </c>
      <c r="E97" s="39" t="s">
        <v>48</v>
      </c>
      <c r="F97" s="8" t="s">
        <v>156</v>
      </c>
      <c r="G97" s="35">
        <v>511</v>
      </c>
      <c r="H97" s="35"/>
    </row>
    <row r="98" spans="1:8" s="4" customFormat="1" ht="15" customHeight="1">
      <c r="A98" s="34"/>
      <c r="B98" s="48"/>
      <c r="C98" s="48"/>
      <c r="D98" s="56"/>
      <c r="E98" s="57"/>
      <c r="F98" s="8" t="s">
        <v>176</v>
      </c>
      <c r="G98" s="35">
        <v>512</v>
      </c>
      <c r="H98" s="35"/>
    </row>
    <row r="99" spans="1:8" s="4" customFormat="1" ht="15" customHeight="1">
      <c r="A99" s="34"/>
      <c r="B99" s="48"/>
      <c r="C99" s="48"/>
      <c r="D99" s="56"/>
      <c r="E99" s="57"/>
      <c r="F99" s="8" t="s">
        <v>172</v>
      </c>
      <c r="G99" s="35">
        <v>657</v>
      </c>
      <c r="H99" s="35"/>
    </row>
    <row r="100" spans="1:8" s="4" customFormat="1" ht="27">
      <c r="A100" s="34"/>
      <c r="B100" s="42"/>
      <c r="C100" s="42"/>
      <c r="D100" s="45"/>
      <c r="E100" s="40"/>
      <c r="F100" s="8" t="s">
        <v>174</v>
      </c>
      <c r="G100" s="35">
        <v>687</v>
      </c>
      <c r="H100" s="35"/>
    </row>
    <row r="101" spans="1:8" s="4" customFormat="1" ht="15" customHeight="1">
      <c r="A101" s="53"/>
      <c r="B101" s="61" t="s">
        <v>84</v>
      </c>
      <c r="C101" s="41" t="s">
        <v>25</v>
      </c>
      <c r="D101" s="37" t="s">
        <v>40</v>
      </c>
      <c r="E101" s="46" t="s">
        <v>50</v>
      </c>
      <c r="F101" s="8" t="s">
        <v>10</v>
      </c>
      <c r="G101" s="101">
        <v>728</v>
      </c>
      <c r="H101" s="102"/>
    </row>
    <row r="102" spans="1:8" s="4" customFormat="1" ht="15" customHeight="1">
      <c r="A102" s="54"/>
      <c r="B102" s="62"/>
      <c r="C102" s="48"/>
      <c r="D102" s="103"/>
      <c r="E102" s="104"/>
      <c r="F102" s="8" t="s">
        <v>24</v>
      </c>
      <c r="G102" s="101">
        <v>783</v>
      </c>
      <c r="H102" s="102"/>
    </row>
    <row r="103" spans="1:8" s="4" customFormat="1" ht="15" customHeight="1">
      <c r="A103" s="54"/>
      <c r="B103" s="62"/>
      <c r="C103" s="48"/>
      <c r="D103" s="103"/>
      <c r="E103" s="104"/>
      <c r="F103" s="8" t="s">
        <v>119</v>
      </c>
      <c r="G103" s="35">
        <v>733</v>
      </c>
      <c r="H103" s="100"/>
    </row>
    <row r="104" spans="1:8" s="4" customFormat="1" ht="15" customHeight="1">
      <c r="A104" s="54"/>
      <c r="B104" s="62"/>
      <c r="C104" s="42"/>
      <c r="D104" s="38"/>
      <c r="E104" s="47"/>
      <c r="F104" s="8" t="s">
        <v>120</v>
      </c>
      <c r="G104" s="35">
        <v>840</v>
      </c>
      <c r="H104" s="35"/>
    </row>
    <row r="105" spans="1:8" s="4" customFormat="1" ht="15" customHeight="1">
      <c r="A105" s="54"/>
      <c r="B105" s="62"/>
      <c r="C105" s="7" t="s">
        <v>42</v>
      </c>
      <c r="D105" s="15" t="s">
        <v>47</v>
      </c>
      <c r="E105" s="25" t="s">
        <v>50</v>
      </c>
      <c r="F105" s="8" t="s">
        <v>10</v>
      </c>
      <c r="G105" s="35">
        <v>734</v>
      </c>
      <c r="H105" s="35"/>
    </row>
    <row r="106" spans="1:8" s="4" customFormat="1" ht="17.25" customHeight="1">
      <c r="A106" s="54"/>
      <c r="B106" s="62"/>
      <c r="C106" s="41" t="s">
        <v>173</v>
      </c>
      <c r="D106" s="44" t="s">
        <v>40</v>
      </c>
      <c r="E106" s="39" t="s">
        <v>177</v>
      </c>
      <c r="F106" s="8" t="s">
        <v>156</v>
      </c>
      <c r="G106" s="35">
        <v>393</v>
      </c>
      <c r="H106" s="35"/>
    </row>
    <row r="107" spans="1:8" s="4" customFormat="1" ht="15" customHeight="1">
      <c r="A107" s="54"/>
      <c r="B107" s="62"/>
      <c r="C107" s="48"/>
      <c r="D107" s="56"/>
      <c r="E107" s="57"/>
      <c r="F107" s="8" t="s">
        <v>176</v>
      </c>
      <c r="G107" s="35">
        <v>432</v>
      </c>
      <c r="H107" s="35"/>
    </row>
    <row r="108" spans="1:8" s="4" customFormat="1" ht="15" customHeight="1">
      <c r="A108" s="54"/>
      <c r="B108" s="62"/>
      <c r="C108" s="48"/>
      <c r="D108" s="56"/>
      <c r="E108" s="57"/>
      <c r="F108" s="8" t="s">
        <v>172</v>
      </c>
      <c r="G108" s="35">
        <v>566</v>
      </c>
      <c r="H108" s="35"/>
    </row>
    <row r="109" spans="1:8" s="4" customFormat="1" ht="27">
      <c r="A109" s="55"/>
      <c r="B109" s="63"/>
      <c r="C109" s="42"/>
      <c r="D109" s="45"/>
      <c r="E109" s="40"/>
      <c r="F109" s="8" t="s">
        <v>174</v>
      </c>
      <c r="G109" s="35">
        <v>537</v>
      </c>
      <c r="H109" s="35"/>
    </row>
    <row r="110" spans="1:8" s="4" customFormat="1" ht="30.75" customHeight="1">
      <c r="A110" s="49"/>
      <c r="B110" s="41" t="s">
        <v>51</v>
      </c>
      <c r="C110" s="7" t="s">
        <v>26</v>
      </c>
      <c r="D110" s="15" t="s">
        <v>43</v>
      </c>
      <c r="E110" s="25" t="s">
        <v>52</v>
      </c>
      <c r="F110" s="8" t="s">
        <v>16</v>
      </c>
      <c r="G110" s="89">
        <v>735</v>
      </c>
      <c r="H110" s="89"/>
    </row>
    <row r="111" spans="1:8" s="4" customFormat="1" ht="30.75" customHeight="1">
      <c r="A111" s="50"/>
      <c r="B111" s="48"/>
      <c r="C111" s="21" t="s">
        <v>25</v>
      </c>
      <c r="D111" s="26" t="s">
        <v>40</v>
      </c>
      <c r="E111" s="27" t="s">
        <v>52</v>
      </c>
      <c r="F111" s="8" t="s">
        <v>16</v>
      </c>
      <c r="G111" s="36">
        <v>514</v>
      </c>
      <c r="H111" s="36"/>
    </row>
    <row r="112" spans="1:8" s="4" customFormat="1" ht="15">
      <c r="A112" s="50"/>
      <c r="B112" s="48"/>
      <c r="C112" s="41" t="s">
        <v>173</v>
      </c>
      <c r="D112" s="37" t="s">
        <v>40</v>
      </c>
      <c r="E112" s="46" t="s">
        <v>61</v>
      </c>
      <c r="F112" s="8" t="s">
        <v>156</v>
      </c>
      <c r="G112" s="35">
        <v>376</v>
      </c>
      <c r="H112" s="35"/>
    </row>
    <row r="113" spans="1:8" s="4" customFormat="1" ht="27">
      <c r="A113" s="51"/>
      <c r="B113" s="42"/>
      <c r="C113" s="42"/>
      <c r="D113" s="38"/>
      <c r="E113" s="47"/>
      <c r="F113" s="8" t="s">
        <v>174</v>
      </c>
      <c r="G113" s="35">
        <v>485</v>
      </c>
      <c r="H113" s="35"/>
    </row>
    <row r="114" spans="1:8" s="4" customFormat="1" ht="39" customHeight="1">
      <c r="A114" s="49"/>
      <c r="B114" s="7" t="s">
        <v>76</v>
      </c>
      <c r="C114" s="21" t="s">
        <v>25</v>
      </c>
      <c r="D114" s="26" t="s">
        <v>40</v>
      </c>
      <c r="E114" s="27" t="s">
        <v>61</v>
      </c>
      <c r="F114" s="8" t="s">
        <v>70</v>
      </c>
      <c r="G114" s="36">
        <v>372</v>
      </c>
      <c r="H114" s="36"/>
    </row>
    <row r="115" spans="1:8" s="4" customFormat="1" ht="39" customHeight="1">
      <c r="A115" s="51"/>
      <c r="B115" s="7" t="s">
        <v>186</v>
      </c>
      <c r="C115" s="21" t="s">
        <v>173</v>
      </c>
      <c r="D115" s="26" t="s">
        <v>40</v>
      </c>
      <c r="E115" s="27" t="s">
        <v>187</v>
      </c>
      <c r="F115" s="8" t="s">
        <v>156</v>
      </c>
      <c r="G115" s="36">
        <v>418</v>
      </c>
      <c r="H115" s="36"/>
    </row>
    <row r="116" spans="1:8" s="4" customFormat="1" ht="36.75" customHeight="1">
      <c r="A116" s="49"/>
      <c r="B116" s="7" t="s">
        <v>71</v>
      </c>
      <c r="C116" s="21" t="s">
        <v>25</v>
      </c>
      <c r="D116" s="26" t="s">
        <v>40</v>
      </c>
      <c r="E116" s="27" t="s">
        <v>72</v>
      </c>
      <c r="F116" s="8" t="s">
        <v>16</v>
      </c>
      <c r="G116" s="36">
        <v>296</v>
      </c>
      <c r="H116" s="36"/>
    </row>
    <row r="117" spans="1:8" s="4" customFormat="1" ht="36.75" customHeight="1">
      <c r="A117" s="51"/>
      <c r="B117" s="7" t="s">
        <v>184</v>
      </c>
      <c r="C117" s="21" t="s">
        <v>185</v>
      </c>
      <c r="D117" s="26" t="s">
        <v>40</v>
      </c>
      <c r="E117" s="27" t="s">
        <v>64</v>
      </c>
      <c r="F117" s="8" t="s">
        <v>156</v>
      </c>
      <c r="G117" s="36">
        <v>302</v>
      </c>
      <c r="H117" s="36"/>
    </row>
    <row r="118" spans="1:8" s="4" customFormat="1" ht="27" customHeight="1">
      <c r="A118" s="49"/>
      <c r="B118" s="41" t="s">
        <v>180</v>
      </c>
      <c r="C118" s="41" t="s">
        <v>173</v>
      </c>
      <c r="D118" s="37" t="s">
        <v>181</v>
      </c>
      <c r="E118" s="46" t="s">
        <v>48</v>
      </c>
      <c r="F118" s="8" t="s">
        <v>156</v>
      </c>
      <c r="G118" s="35">
        <v>524</v>
      </c>
      <c r="H118" s="35"/>
    </row>
    <row r="119" spans="1:8" s="4" customFormat="1" ht="27" customHeight="1">
      <c r="A119" s="51"/>
      <c r="B119" s="42"/>
      <c r="C119" s="42"/>
      <c r="D119" s="38"/>
      <c r="E119" s="47"/>
      <c r="F119" s="8" t="s">
        <v>182</v>
      </c>
      <c r="G119" s="35">
        <v>606</v>
      </c>
      <c r="H119" s="35"/>
    </row>
    <row r="120" spans="1:8" s="4" customFormat="1" ht="52.5" customHeight="1">
      <c r="A120" s="28"/>
      <c r="B120" s="7" t="s">
        <v>57</v>
      </c>
      <c r="C120" s="24" t="s">
        <v>42</v>
      </c>
      <c r="D120" s="8" t="s">
        <v>43</v>
      </c>
      <c r="E120" s="19">
        <v>40</v>
      </c>
      <c r="F120" s="8" t="s">
        <v>16</v>
      </c>
      <c r="G120" s="35">
        <v>357</v>
      </c>
      <c r="H120" s="35"/>
    </row>
    <row r="121" spans="1:8" ht="15">
      <c r="A121" s="49"/>
      <c r="B121" s="41" t="s">
        <v>85</v>
      </c>
      <c r="C121" s="58" t="s">
        <v>25</v>
      </c>
      <c r="D121" s="44" t="s">
        <v>58</v>
      </c>
      <c r="E121" s="39" t="s">
        <v>41</v>
      </c>
      <c r="F121" s="8" t="s">
        <v>122</v>
      </c>
      <c r="G121" s="35">
        <v>753</v>
      </c>
      <c r="H121" s="35"/>
    </row>
    <row r="122" spans="1:8" ht="15">
      <c r="A122" s="50"/>
      <c r="B122" s="48"/>
      <c r="C122" s="59"/>
      <c r="D122" s="56"/>
      <c r="E122" s="57"/>
      <c r="F122" s="8" t="s">
        <v>24</v>
      </c>
      <c r="G122" s="35">
        <v>809</v>
      </c>
      <c r="H122" s="35"/>
    </row>
    <row r="123" spans="1:8" ht="15">
      <c r="A123" s="50"/>
      <c r="B123" s="48"/>
      <c r="C123" s="59"/>
      <c r="D123" s="56"/>
      <c r="E123" s="57"/>
      <c r="F123" s="8" t="s">
        <v>95</v>
      </c>
      <c r="G123" s="52">
        <v>823</v>
      </c>
      <c r="H123" s="52"/>
    </row>
    <row r="124" spans="1:8" ht="15">
      <c r="A124" s="50"/>
      <c r="B124" s="48"/>
      <c r="C124" s="59"/>
      <c r="D124" s="56"/>
      <c r="E124" s="57"/>
      <c r="F124" s="8" t="s">
        <v>101</v>
      </c>
      <c r="G124" s="52">
        <v>868</v>
      </c>
      <c r="H124" s="52"/>
    </row>
    <row r="125" spans="1:8" ht="15">
      <c r="A125" s="50"/>
      <c r="B125" s="48"/>
      <c r="C125" s="60"/>
      <c r="D125" s="45"/>
      <c r="E125" s="40"/>
      <c r="F125" s="8" t="s">
        <v>82</v>
      </c>
      <c r="G125" s="52">
        <v>882</v>
      </c>
      <c r="H125" s="52"/>
    </row>
    <row r="126" spans="1:8" ht="15">
      <c r="A126" s="50"/>
      <c r="B126" s="48"/>
      <c r="C126" s="24" t="s">
        <v>42</v>
      </c>
      <c r="D126" s="22" t="s">
        <v>43</v>
      </c>
      <c r="E126" s="23">
        <v>12</v>
      </c>
      <c r="F126" s="8" t="s">
        <v>10</v>
      </c>
      <c r="G126" s="35">
        <v>887</v>
      </c>
      <c r="H126" s="35"/>
    </row>
    <row r="127" spans="1:8" s="4" customFormat="1" ht="15">
      <c r="A127" s="50"/>
      <c r="B127" s="48"/>
      <c r="C127" s="41" t="s">
        <v>173</v>
      </c>
      <c r="D127" s="44" t="s">
        <v>40</v>
      </c>
      <c r="E127" s="39" t="s">
        <v>175</v>
      </c>
      <c r="F127" s="8" t="s">
        <v>156</v>
      </c>
      <c r="G127" s="35">
        <v>417</v>
      </c>
      <c r="H127" s="35"/>
    </row>
    <row r="128" spans="1:8" s="4" customFormat="1" ht="15">
      <c r="A128" s="50"/>
      <c r="B128" s="48"/>
      <c r="C128" s="48"/>
      <c r="D128" s="56"/>
      <c r="E128" s="57"/>
      <c r="F128" s="8" t="s">
        <v>176</v>
      </c>
      <c r="G128" s="35">
        <v>458</v>
      </c>
      <c r="H128" s="35"/>
    </row>
    <row r="129" spans="1:8" s="4" customFormat="1" ht="15">
      <c r="A129" s="50"/>
      <c r="B129" s="48"/>
      <c r="C129" s="48"/>
      <c r="D129" s="56"/>
      <c r="E129" s="57"/>
      <c r="F129" s="8" t="s">
        <v>172</v>
      </c>
      <c r="G129" s="35">
        <v>548</v>
      </c>
      <c r="H129" s="35"/>
    </row>
    <row r="130" spans="1:8" s="4" customFormat="1" ht="27">
      <c r="A130" s="51"/>
      <c r="B130" s="42"/>
      <c r="C130" s="42"/>
      <c r="D130" s="45"/>
      <c r="E130" s="40"/>
      <c r="F130" s="8" t="s">
        <v>174</v>
      </c>
      <c r="G130" s="35">
        <v>547</v>
      </c>
      <c r="H130" s="35"/>
    </row>
    <row r="131" spans="1:8" ht="15">
      <c r="A131" s="49"/>
      <c r="B131" s="41" t="s">
        <v>59</v>
      </c>
      <c r="C131" s="58" t="s">
        <v>25</v>
      </c>
      <c r="D131" s="44" t="s">
        <v>47</v>
      </c>
      <c r="E131" s="39">
        <v>12</v>
      </c>
      <c r="F131" s="8" t="s">
        <v>16</v>
      </c>
      <c r="G131" s="35">
        <v>753</v>
      </c>
      <c r="H131" s="35"/>
    </row>
    <row r="132" spans="1:8" ht="15">
      <c r="A132" s="50"/>
      <c r="B132" s="48"/>
      <c r="C132" s="59"/>
      <c r="D132" s="56"/>
      <c r="E132" s="57"/>
      <c r="F132" s="8" t="s">
        <v>24</v>
      </c>
      <c r="G132" s="35">
        <v>809</v>
      </c>
      <c r="H132" s="35"/>
    </row>
    <row r="133" spans="1:8" ht="15">
      <c r="A133" s="50"/>
      <c r="B133" s="48"/>
      <c r="C133" s="60"/>
      <c r="D133" s="45"/>
      <c r="E133" s="40"/>
      <c r="F133" s="8" t="s">
        <v>82</v>
      </c>
      <c r="G133" s="35">
        <v>882</v>
      </c>
      <c r="H133" s="35"/>
    </row>
    <row r="134" spans="1:8" ht="15">
      <c r="A134" s="50"/>
      <c r="B134" s="48"/>
      <c r="C134" s="24" t="s">
        <v>42</v>
      </c>
      <c r="D134" s="8" t="s">
        <v>43</v>
      </c>
      <c r="E134" s="19">
        <v>16</v>
      </c>
      <c r="F134" s="8" t="s">
        <v>10</v>
      </c>
      <c r="G134" s="35">
        <v>1223</v>
      </c>
      <c r="H134" s="35"/>
    </row>
    <row r="135" spans="1:8" s="4" customFormat="1" ht="15">
      <c r="A135" s="50"/>
      <c r="B135" s="48"/>
      <c r="C135" s="58" t="s">
        <v>173</v>
      </c>
      <c r="D135" s="44" t="s">
        <v>178</v>
      </c>
      <c r="E135" s="39" t="s">
        <v>48</v>
      </c>
      <c r="F135" s="8" t="s">
        <v>156</v>
      </c>
      <c r="G135" s="35">
        <v>671</v>
      </c>
      <c r="H135" s="35"/>
    </row>
    <row r="136" spans="1:8" s="4" customFormat="1" ht="15">
      <c r="A136" s="50"/>
      <c r="B136" s="48"/>
      <c r="C136" s="59"/>
      <c r="D136" s="56"/>
      <c r="E136" s="57"/>
      <c r="F136" s="8" t="s">
        <v>176</v>
      </c>
      <c r="G136" s="35">
        <v>671</v>
      </c>
      <c r="H136" s="35"/>
    </row>
    <row r="137" spans="1:8" s="4" customFormat="1" ht="15">
      <c r="A137" s="51"/>
      <c r="B137" s="42"/>
      <c r="C137" s="60"/>
      <c r="D137" s="45"/>
      <c r="E137" s="40"/>
      <c r="F137" s="8" t="s">
        <v>179</v>
      </c>
      <c r="G137" s="35">
        <v>843</v>
      </c>
      <c r="H137" s="35"/>
    </row>
    <row r="138" spans="1:8" ht="15">
      <c r="A138" s="49"/>
      <c r="B138" s="41" t="s">
        <v>60</v>
      </c>
      <c r="C138" s="58" t="s">
        <v>25</v>
      </c>
      <c r="D138" s="44" t="s">
        <v>39</v>
      </c>
      <c r="E138" s="39" t="s">
        <v>50</v>
      </c>
      <c r="F138" s="8" t="s">
        <v>16</v>
      </c>
      <c r="G138" s="35">
        <v>753</v>
      </c>
      <c r="H138" s="35"/>
    </row>
    <row r="139" spans="1:8" ht="15">
      <c r="A139" s="50"/>
      <c r="B139" s="48"/>
      <c r="C139" s="59"/>
      <c r="D139" s="56"/>
      <c r="E139" s="57"/>
      <c r="F139" s="8" t="s">
        <v>24</v>
      </c>
      <c r="G139" s="35">
        <v>809</v>
      </c>
      <c r="H139" s="35"/>
    </row>
    <row r="140" spans="1:8" ht="15">
      <c r="A140" s="50"/>
      <c r="B140" s="48"/>
      <c r="C140" s="60"/>
      <c r="D140" s="45"/>
      <c r="E140" s="40"/>
      <c r="F140" s="8" t="s">
        <v>82</v>
      </c>
      <c r="G140" s="35">
        <v>714</v>
      </c>
      <c r="H140" s="35"/>
    </row>
    <row r="141" spans="1:8" ht="15">
      <c r="A141" s="50"/>
      <c r="B141" s="48"/>
      <c r="C141" s="43" t="s">
        <v>42</v>
      </c>
      <c r="D141" s="44" t="s">
        <v>43</v>
      </c>
      <c r="E141" s="39" t="s">
        <v>46</v>
      </c>
      <c r="F141" s="8" t="s">
        <v>10</v>
      </c>
      <c r="G141" s="35">
        <v>805</v>
      </c>
      <c r="H141" s="35"/>
    </row>
    <row r="142" spans="1:8" ht="15">
      <c r="A142" s="50"/>
      <c r="B142" s="42"/>
      <c r="C142" s="43"/>
      <c r="D142" s="45"/>
      <c r="E142" s="40"/>
      <c r="F142" s="8" t="s">
        <v>49</v>
      </c>
      <c r="G142" s="35">
        <v>1490</v>
      </c>
      <c r="H142" s="35"/>
    </row>
    <row r="143" spans="1:8" ht="15">
      <c r="A143" s="50"/>
      <c r="B143" s="41" t="s">
        <v>188</v>
      </c>
      <c r="C143" s="43" t="s">
        <v>173</v>
      </c>
      <c r="D143" s="44" t="s">
        <v>181</v>
      </c>
      <c r="E143" s="39" t="s">
        <v>189</v>
      </c>
      <c r="F143" s="8" t="s">
        <v>156</v>
      </c>
      <c r="G143" s="35">
        <v>513</v>
      </c>
      <c r="H143" s="35"/>
    </row>
    <row r="144" spans="1:8" ht="15">
      <c r="A144" s="51"/>
      <c r="B144" s="42"/>
      <c r="C144" s="43"/>
      <c r="D144" s="45"/>
      <c r="E144" s="40"/>
      <c r="F144" s="8" t="s">
        <v>179</v>
      </c>
      <c r="G144" s="35">
        <v>715</v>
      </c>
      <c r="H144" s="35"/>
    </row>
    <row r="145" spans="1:8" ht="36" customHeight="1">
      <c r="A145" s="49"/>
      <c r="B145" s="41" t="s">
        <v>190</v>
      </c>
      <c r="C145" s="43" t="s">
        <v>173</v>
      </c>
      <c r="D145" s="44" t="s">
        <v>181</v>
      </c>
      <c r="E145" s="39" t="s">
        <v>177</v>
      </c>
      <c r="F145" s="8" t="s">
        <v>156</v>
      </c>
      <c r="G145" s="35">
        <v>513</v>
      </c>
      <c r="H145" s="35"/>
    </row>
    <row r="146" spans="1:8" ht="36" customHeight="1">
      <c r="A146" s="51"/>
      <c r="B146" s="42"/>
      <c r="C146" s="43"/>
      <c r="D146" s="45"/>
      <c r="E146" s="40"/>
      <c r="F146" s="8" t="s">
        <v>182</v>
      </c>
      <c r="G146" s="35">
        <v>626</v>
      </c>
      <c r="H146" s="35"/>
    </row>
    <row r="147" spans="1:8" ht="15">
      <c r="A147" s="49"/>
      <c r="B147" s="41" t="s">
        <v>132</v>
      </c>
      <c r="C147" s="58" t="s">
        <v>25</v>
      </c>
      <c r="D147" s="44" t="s">
        <v>39</v>
      </c>
      <c r="E147" s="39" t="s">
        <v>61</v>
      </c>
      <c r="F147" s="8" t="s">
        <v>10</v>
      </c>
      <c r="G147" s="52">
        <v>242</v>
      </c>
      <c r="H147" s="52"/>
    </row>
    <row r="148" spans="1:8" ht="15">
      <c r="A148" s="50"/>
      <c r="B148" s="48"/>
      <c r="C148" s="59"/>
      <c r="D148" s="56"/>
      <c r="E148" s="57"/>
      <c r="F148" s="8" t="s">
        <v>24</v>
      </c>
      <c r="G148" s="52">
        <v>270</v>
      </c>
      <c r="H148" s="52"/>
    </row>
    <row r="149" spans="1:8" ht="15">
      <c r="A149" s="50"/>
      <c r="B149" s="48"/>
      <c r="C149" s="59"/>
      <c r="D149" s="56"/>
      <c r="E149" s="57"/>
      <c r="F149" s="8" t="s">
        <v>82</v>
      </c>
      <c r="G149" s="52">
        <v>244</v>
      </c>
      <c r="H149" s="52"/>
    </row>
    <row r="150" spans="1:8" ht="15">
      <c r="A150" s="50"/>
      <c r="B150" s="48"/>
      <c r="C150" s="60"/>
      <c r="D150" s="45"/>
      <c r="E150" s="40"/>
      <c r="F150" s="8" t="s">
        <v>118</v>
      </c>
      <c r="G150" s="52">
        <v>279</v>
      </c>
      <c r="H150" s="52"/>
    </row>
    <row r="151" spans="1:8" ht="15">
      <c r="A151" s="50"/>
      <c r="B151" s="48"/>
      <c r="C151" s="43" t="s">
        <v>42</v>
      </c>
      <c r="D151" s="67" t="s">
        <v>43</v>
      </c>
      <c r="E151" s="19">
        <v>40</v>
      </c>
      <c r="F151" s="8" t="s">
        <v>10</v>
      </c>
      <c r="G151" s="35">
        <v>335</v>
      </c>
      <c r="H151" s="35"/>
    </row>
    <row r="152" spans="1:8" ht="15">
      <c r="A152" s="50"/>
      <c r="B152" s="48"/>
      <c r="C152" s="43"/>
      <c r="D152" s="67"/>
      <c r="E152" s="19">
        <v>40</v>
      </c>
      <c r="F152" s="8" t="s">
        <v>49</v>
      </c>
      <c r="G152" s="35">
        <v>578</v>
      </c>
      <c r="H152" s="35"/>
    </row>
    <row r="153" spans="1:8" s="4" customFormat="1" ht="15">
      <c r="A153" s="50"/>
      <c r="B153" s="48"/>
      <c r="C153" s="41" t="s">
        <v>173</v>
      </c>
      <c r="D153" s="44" t="s">
        <v>40</v>
      </c>
      <c r="E153" s="39" t="s">
        <v>72</v>
      </c>
      <c r="F153" s="8" t="s">
        <v>156</v>
      </c>
      <c r="G153" s="35">
        <v>169</v>
      </c>
      <c r="H153" s="35"/>
    </row>
    <row r="154" spans="1:8" s="4" customFormat="1" ht="15">
      <c r="A154" s="50"/>
      <c r="B154" s="48"/>
      <c r="C154" s="48"/>
      <c r="D154" s="56"/>
      <c r="E154" s="57"/>
      <c r="F154" s="8" t="s">
        <v>176</v>
      </c>
      <c r="G154" s="35">
        <v>206</v>
      </c>
      <c r="H154" s="35"/>
    </row>
    <row r="155" spans="1:8" s="4" customFormat="1" ht="15">
      <c r="A155" s="50"/>
      <c r="B155" s="48"/>
      <c r="C155" s="48"/>
      <c r="D155" s="56"/>
      <c r="E155" s="57"/>
      <c r="F155" s="8" t="s">
        <v>172</v>
      </c>
      <c r="G155" s="35">
        <v>222</v>
      </c>
      <c r="H155" s="35"/>
    </row>
    <row r="156" spans="1:8" s="4" customFormat="1" ht="27">
      <c r="A156" s="51"/>
      <c r="B156" s="42"/>
      <c r="C156" s="42"/>
      <c r="D156" s="45"/>
      <c r="E156" s="40"/>
      <c r="F156" s="8" t="s">
        <v>174</v>
      </c>
      <c r="G156" s="35">
        <v>199</v>
      </c>
      <c r="H156" s="35"/>
    </row>
    <row r="157" spans="1:8" ht="24" customHeight="1">
      <c r="A157" s="88"/>
      <c r="B157" s="68" t="s">
        <v>62</v>
      </c>
      <c r="C157" s="24" t="s">
        <v>25</v>
      </c>
      <c r="D157" s="8" t="s">
        <v>39</v>
      </c>
      <c r="E157" s="19" t="s">
        <v>64</v>
      </c>
      <c r="F157" s="8" t="s">
        <v>16</v>
      </c>
      <c r="G157" s="35">
        <v>236</v>
      </c>
      <c r="H157" s="35"/>
    </row>
    <row r="158" spans="1:8" ht="24" customHeight="1">
      <c r="A158" s="88"/>
      <c r="B158" s="68"/>
      <c r="C158" s="24" t="s">
        <v>42</v>
      </c>
      <c r="D158" s="8" t="s">
        <v>63</v>
      </c>
      <c r="E158" s="19" t="s">
        <v>64</v>
      </c>
      <c r="F158" s="8" t="s">
        <v>16</v>
      </c>
      <c r="G158" s="52">
        <v>293</v>
      </c>
      <c r="H158" s="52"/>
    </row>
    <row r="159" spans="1:8" ht="24" customHeight="1">
      <c r="A159" s="88"/>
      <c r="B159" s="68"/>
      <c r="C159" s="24" t="s">
        <v>173</v>
      </c>
      <c r="D159" s="8" t="s">
        <v>183</v>
      </c>
      <c r="E159" s="19" t="s">
        <v>61</v>
      </c>
      <c r="F159" s="8" t="s">
        <v>16</v>
      </c>
      <c r="G159" s="52">
        <v>131</v>
      </c>
      <c r="H159" s="52"/>
    </row>
    <row r="160" spans="1:8" ht="12.75">
      <c r="A160" s="29"/>
      <c r="B160" s="30"/>
      <c r="C160" s="29"/>
      <c r="D160" s="29"/>
      <c r="E160" s="29"/>
      <c r="F160" s="29"/>
      <c r="G160" s="29"/>
      <c r="H160" s="29"/>
    </row>
    <row r="161" spans="1:8" ht="12.75">
      <c r="A161" s="29"/>
      <c r="B161" s="30"/>
      <c r="C161" s="29"/>
      <c r="D161" s="29"/>
      <c r="E161" s="29"/>
      <c r="F161" s="29"/>
      <c r="G161" s="29"/>
      <c r="H161" s="29"/>
    </row>
    <row r="162" spans="1:8" ht="12.75">
      <c r="A162" s="29"/>
      <c r="B162" s="30"/>
      <c r="C162" s="29"/>
      <c r="D162" s="29"/>
      <c r="E162" s="29"/>
      <c r="F162" s="29"/>
      <c r="G162" s="29"/>
      <c r="H162" s="29"/>
    </row>
    <row r="163" spans="1:8" ht="12.75">
      <c r="A163" s="29"/>
      <c r="B163" s="30"/>
      <c r="C163" s="29"/>
      <c r="D163" s="29"/>
      <c r="E163" s="29"/>
      <c r="F163" s="29"/>
      <c r="G163" s="29"/>
      <c r="H163" s="29"/>
    </row>
    <row r="164" spans="1:8" ht="12.75">
      <c r="A164" s="29"/>
      <c r="B164" s="30"/>
      <c r="C164" s="29"/>
      <c r="D164" s="29"/>
      <c r="E164" s="29"/>
      <c r="F164" s="29"/>
      <c r="G164" s="29"/>
      <c r="H164" s="29"/>
    </row>
    <row r="165" spans="1:8" ht="12.75">
      <c r="A165" s="29"/>
      <c r="B165" s="30"/>
      <c r="C165" s="29"/>
      <c r="D165" s="29"/>
      <c r="E165" s="29"/>
      <c r="F165" s="29"/>
      <c r="G165" s="29"/>
      <c r="H165" s="29"/>
    </row>
    <row r="166" spans="1:8" ht="12.75">
      <c r="A166" s="29"/>
      <c r="B166" s="30"/>
      <c r="C166" s="29"/>
      <c r="D166" s="29"/>
      <c r="E166" s="29"/>
      <c r="F166" s="29"/>
      <c r="G166" s="29"/>
      <c r="H166" s="29"/>
    </row>
    <row r="167" spans="1:8" ht="12.75">
      <c r="A167" s="29"/>
      <c r="B167" s="30"/>
      <c r="C167" s="29"/>
      <c r="D167" s="29"/>
      <c r="E167" s="29"/>
      <c r="F167" s="29"/>
      <c r="G167" s="29"/>
      <c r="H167" s="29"/>
    </row>
    <row r="168" spans="1:8" ht="12.75">
      <c r="A168" s="29"/>
      <c r="B168" s="30"/>
      <c r="C168" s="29"/>
      <c r="D168" s="29"/>
      <c r="E168" s="29"/>
      <c r="F168" s="29"/>
      <c r="G168" s="29"/>
      <c r="H168" s="29"/>
    </row>
    <row r="169" spans="1:8" ht="12.75">
      <c r="A169" s="29"/>
      <c r="B169" s="30"/>
      <c r="C169" s="29"/>
      <c r="D169" s="29"/>
      <c r="E169" s="29"/>
      <c r="F169" s="29"/>
      <c r="G169" s="29"/>
      <c r="H169" s="29"/>
    </row>
    <row r="170" spans="1:8" ht="12.75">
      <c r="A170" s="29"/>
      <c r="B170" s="30"/>
      <c r="C170" s="29"/>
      <c r="D170" s="29"/>
      <c r="E170" s="29"/>
      <c r="F170" s="29"/>
      <c r="G170" s="29"/>
      <c r="H170" s="29"/>
    </row>
    <row r="171" spans="1:8" ht="12.75">
      <c r="A171" s="29"/>
      <c r="B171" s="30"/>
      <c r="C171" s="29"/>
      <c r="D171" s="29"/>
      <c r="E171" s="29"/>
      <c r="F171" s="29"/>
      <c r="G171" s="29"/>
      <c r="H171" s="29"/>
    </row>
    <row r="172" spans="1:8" ht="12.75">
      <c r="A172" s="29"/>
      <c r="B172" s="30"/>
      <c r="C172" s="29"/>
      <c r="D172" s="29"/>
      <c r="E172" s="29"/>
      <c r="F172" s="29"/>
      <c r="G172" s="29"/>
      <c r="H172" s="29"/>
    </row>
    <row r="173" spans="1:8" ht="12.75">
      <c r="A173" s="29"/>
      <c r="B173" s="30"/>
      <c r="C173" s="29"/>
      <c r="D173" s="29"/>
      <c r="E173" s="29"/>
      <c r="F173" s="29"/>
      <c r="G173" s="29"/>
      <c r="H173" s="29"/>
    </row>
    <row r="174" spans="1:8" ht="12.75">
      <c r="A174" s="29"/>
      <c r="B174" s="30"/>
      <c r="C174" s="29"/>
      <c r="D174" s="29"/>
      <c r="E174" s="29"/>
      <c r="F174" s="29"/>
      <c r="G174" s="29"/>
      <c r="H174" s="29"/>
    </row>
    <row r="175" spans="1:8" ht="12.75">
      <c r="A175" s="29"/>
      <c r="B175" s="30"/>
      <c r="C175" s="29"/>
      <c r="D175" s="29"/>
      <c r="E175" s="29"/>
      <c r="F175" s="29"/>
      <c r="G175" s="29"/>
      <c r="H175" s="29"/>
    </row>
    <row r="176" spans="1:8" ht="12.75">
      <c r="A176" s="29"/>
      <c r="B176" s="30"/>
      <c r="C176" s="29"/>
      <c r="D176" s="29"/>
      <c r="E176" s="29"/>
      <c r="F176" s="29"/>
      <c r="G176" s="29"/>
      <c r="H176" s="29"/>
    </row>
    <row r="177" spans="1:8" ht="12.75">
      <c r="A177" s="29"/>
      <c r="B177" s="30"/>
      <c r="C177" s="29"/>
      <c r="D177" s="29"/>
      <c r="E177" s="29"/>
      <c r="F177" s="29"/>
      <c r="G177" s="29"/>
      <c r="H177" s="29"/>
    </row>
    <row r="178" spans="1:8" ht="12.75">
      <c r="A178" s="29"/>
      <c r="B178" s="30"/>
      <c r="C178" s="29"/>
      <c r="D178" s="29"/>
      <c r="E178" s="29"/>
      <c r="F178" s="29"/>
      <c r="G178" s="29"/>
      <c r="H178" s="29"/>
    </row>
    <row r="179" spans="1:8" ht="12.75">
      <c r="A179" s="29"/>
      <c r="B179" s="30"/>
      <c r="C179" s="29"/>
      <c r="D179" s="29"/>
      <c r="E179" s="29"/>
      <c r="F179" s="29"/>
      <c r="G179" s="29"/>
      <c r="H179" s="29"/>
    </row>
    <row r="180" spans="1:8" ht="12.75">
      <c r="A180" s="29"/>
      <c r="B180" s="30"/>
      <c r="C180" s="29"/>
      <c r="D180" s="29"/>
      <c r="E180" s="29"/>
      <c r="F180" s="29"/>
      <c r="G180" s="29"/>
      <c r="H180" s="29"/>
    </row>
    <row r="181" spans="1:8" ht="12.75">
      <c r="A181" s="29"/>
      <c r="B181" s="30"/>
      <c r="C181" s="29"/>
      <c r="D181" s="29"/>
      <c r="E181" s="29"/>
      <c r="F181" s="29"/>
      <c r="G181" s="29"/>
      <c r="H181" s="29"/>
    </row>
    <row r="182" spans="1:8" ht="12.75">
      <c r="A182" s="29"/>
      <c r="B182" s="30"/>
      <c r="C182" s="29"/>
      <c r="D182" s="29"/>
      <c r="E182" s="29"/>
      <c r="F182" s="29"/>
      <c r="G182" s="29"/>
      <c r="H182" s="29"/>
    </row>
    <row r="183" spans="1:8" ht="12.75">
      <c r="A183" s="29"/>
      <c r="B183" s="30"/>
      <c r="C183" s="29"/>
      <c r="D183" s="29"/>
      <c r="E183" s="29"/>
      <c r="F183" s="29"/>
      <c r="G183" s="29"/>
      <c r="H183" s="29"/>
    </row>
    <row r="184" spans="1:8" ht="12.75">
      <c r="A184" s="29"/>
      <c r="B184" s="30"/>
      <c r="C184" s="29"/>
      <c r="D184" s="29"/>
      <c r="E184" s="29"/>
      <c r="F184" s="29"/>
      <c r="G184" s="29"/>
      <c r="H184" s="29"/>
    </row>
    <row r="185" spans="1:8" ht="12.75">
      <c r="A185" s="29"/>
      <c r="B185" s="30"/>
      <c r="C185" s="29"/>
      <c r="D185" s="29"/>
      <c r="E185" s="29"/>
      <c r="F185" s="29"/>
      <c r="G185" s="29"/>
      <c r="H185" s="29"/>
    </row>
    <row r="186" spans="1:8" ht="12.75">
      <c r="A186" s="29"/>
      <c r="B186" s="30"/>
      <c r="C186" s="29"/>
      <c r="D186" s="29"/>
      <c r="E186" s="29"/>
      <c r="F186" s="29"/>
      <c r="G186" s="29"/>
      <c r="H186" s="29"/>
    </row>
    <row r="187" spans="1:8" ht="12.75">
      <c r="A187" s="29"/>
      <c r="B187" s="30"/>
      <c r="C187" s="29"/>
      <c r="D187" s="29"/>
      <c r="E187" s="29"/>
      <c r="F187" s="29"/>
      <c r="G187" s="29"/>
      <c r="H187" s="29"/>
    </row>
    <row r="188" spans="1:8" ht="12.75">
      <c r="A188" s="29"/>
      <c r="B188" s="30"/>
      <c r="C188" s="29"/>
      <c r="D188" s="29"/>
      <c r="E188" s="29"/>
      <c r="F188" s="29"/>
      <c r="G188" s="29"/>
      <c r="H188" s="29"/>
    </row>
    <row r="189" spans="1:8" ht="12.75">
      <c r="A189" s="29"/>
      <c r="B189" s="30"/>
      <c r="C189" s="29"/>
      <c r="D189" s="29"/>
      <c r="E189" s="29"/>
      <c r="F189" s="29"/>
      <c r="G189" s="29"/>
      <c r="H189" s="29"/>
    </row>
    <row r="190" spans="1:8" ht="12.75">
      <c r="A190" s="29"/>
      <c r="B190" s="30"/>
      <c r="C190" s="29"/>
      <c r="D190" s="29"/>
      <c r="E190" s="29"/>
      <c r="F190" s="29"/>
      <c r="G190" s="29"/>
      <c r="H190" s="29"/>
    </row>
    <row r="191" spans="1:8" ht="12.75">
      <c r="A191" s="29"/>
      <c r="B191" s="30"/>
      <c r="C191" s="29"/>
      <c r="D191" s="29"/>
      <c r="E191" s="29"/>
      <c r="F191" s="29"/>
      <c r="G191" s="29"/>
      <c r="H191" s="29"/>
    </row>
    <row r="192" spans="1:8" ht="12.75">
      <c r="A192" s="29"/>
      <c r="B192" s="30"/>
      <c r="C192" s="29"/>
      <c r="D192" s="29"/>
      <c r="E192" s="29"/>
      <c r="F192" s="29"/>
      <c r="G192" s="29"/>
      <c r="H192" s="29"/>
    </row>
    <row r="193" spans="1:8" ht="12.75">
      <c r="A193" s="29"/>
      <c r="B193" s="30"/>
      <c r="C193" s="29"/>
      <c r="D193" s="29"/>
      <c r="E193" s="29"/>
      <c r="F193" s="29"/>
      <c r="G193" s="29"/>
      <c r="H193" s="29"/>
    </row>
    <row r="194" spans="1:8" ht="12.75">
      <c r="A194" s="29"/>
      <c r="B194" s="30"/>
      <c r="C194" s="29"/>
      <c r="D194" s="29"/>
      <c r="E194" s="29"/>
      <c r="F194" s="29"/>
      <c r="G194" s="29"/>
      <c r="H194" s="29"/>
    </row>
    <row r="195" spans="1:8" ht="12.75">
      <c r="A195" s="29"/>
      <c r="B195" s="30"/>
      <c r="C195" s="29"/>
      <c r="D195" s="29"/>
      <c r="E195" s="29"/>
      <c r="F195" s="29"/>
      <c r="G195" s="29"/>
      <c r="H195" s="29"/>
    </row>
    <row r="196" spans="1:8" ht="12.75">
      <c r="A196" s="29"/>
      <c r="B196" s="30"/>
      <c r="C196" s="29"/>
      <c r="D196" s="29"/>
      <c r="E196" s="29"/>
      <c r="F196" s="29"/>
      <c r="G196" s="29"/>
      <c r="H196" s="29"/>
    </row>
    <row r="197" spans="1:8" ht="12.75">
      <c r="A197" s="29"/>
      <c r="B197" s="30"/>
      <c r="C197" s="29"/>
      <c r="D197" s="29"/>
      <c r="E197" s="29"/>
      <c r="F197" s="29"/>
      <c r="G197" s="29"/>
      <c r="H197" s="29"/>
    </row>
    <row r="198" spans="1:8" ht="12.75">
      <c r="A198" s="29"/>
      <c r="B198" s="30"/>
      <c r="C198" s="29"/>
      <c r="D198" s="29"/>
      <c r="E198" s="29"/>
      <c r="F198" s="29"/>
      <c r="G198" s="29"/>
      <c r="H198" s="29"/>
    </row>
    <row r="199" spans="1:8" ht="12.75">
      <c r="A199" s="29"/>
      <c r="B199" s="30"/>
      <c r="C199" s="29"/>
      <c r="D199" s="29"/>
      <c r="E199" s="29"/>
      <c r="F199" s="29"/>
      <c r="G199" s="29"/>
      <c r="H199" s="29"/>
    </row>
    <row r="200" spans="1:8" ht="12.75">
      <c r="A200" s="29"/>
      <c r="B200" s="30"/>
      <c r="C200" s="29"/>
      <c r="D200" s="29"/>
      <c r="E200" s="29"/>
      <c r="F200" s="29"/>
      <c r="G200" s="29"/>
      <c r="H200" s="29"/>
    </row>
    <row r="201" spans="1:8" ht="12.75">
      <c r="A201" s="29"/>
      <c r="B201" s="30"/>
      <c r="C201" s="29"/>
      <c r="D201" s="29"/>
      <c r="E201" s="29"/>
      <c r="F201" s="29"/>
      <c r="G201" s="29"/>
      <c r="H201" s="29"/>
    </row>
    <row r="202" spans="1:8" ht="12.75">
      <c r="A202" s="29"/>
      <c r="B202" s="30"/>
      <c r="C202" s="29"/>
      <c r="D202" s="29"/>
      <c r="E202" s="29"/>
      <c r="F202" s="29"/>
      <c r="G202" s="29"/>
      <c r="H202" s="29"/>
    </row>
    <row r="203" spans="1:8" ht="12.75">
      <c r="A203" s="29"/>
      <c r="B203" s="30"/>
      <c r="C203" s="29"/>
      <c r="D203" s="29"/>
      <c r="E203" s="29"/>
      <c r="F203" s="29"/>
      <c r="G203" s="29"/>
      <c r="H203" s="29"/>
    </row>
    <row r="204" spans="1:8" ht="12.75">
      <c r="A204" s="29"/>
      <c r="B204" s="30"/>
      <c r="C204" s="29"/>
      <c r="D204" s="29"/>
      <c r="E204" s="29"/>
      <c r="F204" s="29"/>
      <c r="G204" s="29"/>
      <c r="H204" s="29"/>
    </row>
    <row r="205" spans="1:8" ht="12.75">
      <c r="A205" s="29"/>
      <c r="B205" s="30"/>
      <c r="C205" s="29"/>
      <c r="D205" s="29"/>
      <c r="E205" s="29"/>
      <c r="F205" s="29"/>
      <c r="G205" s="29"/>
      <c r="H205" s="29"/>
    </row>
    <row r="206" spans="1:8" ht="12.75">
      <c r="A206" s="29"/>
      <c r="B206" s="30"/>
      <c r="C206" s="29"/>
      <c r="D206" s="29"/>
      <c r="E206" s="29"/>
      <c r="F206" s="29"/>
      <c r="G206" s="29"/>
      <c r="H206" s="29"/>
    </row>
    <row r="207" spans="1:8" ht="12.75">
      <c r="A207" s="29"/>
      <c r="B207" s="30"/>
      <c r="C207" s="29"/>
      <c r="D207" s="29"/>
      <c r="E207" s="29"/>
      <c r="F207" s="29"/>
      <c r="G207" s="29"/>
      <c r="H207" s="29"/>
    </row>
    <row r="208" spans="1:8" ht="12.75">
      <c r="A208" s="29"/>
      <c r="B208" s="30"/>
      <c r="C208" s="29"/>
      <c r="D208" s="29"/>
      <c r="E208" s="29"/>
      <c r="F208" s="29"/>
      <c r="G208" s="29"/>
      <c r="H208" s="29"/>
    </row>
    <row r="209" spans="1:8" ht="12.75">
      <c r="A209" s="29"/>
      <c r="B209" s="30"/>
      <c r="C209" s="29"/>
      <c r="D209" s="29"/>
      <c r="E209" s="29"/>
      <c r="F209" s="29"/>
      <c r="G209" s="29"/>
      <c r="H209" s="29"/>
    </row>
    <row r="210" spans="1:8" ht="12.75">
      <c r="A210" s="29"/>
      <c r="B210" s="30"/>
      <c r="C210" s="29"/>
      <c r="D210" s="29"/>
      <c r="E210" s="29"/>
      <c r="F210" s="29"/>
      <c r="G210" s="29"/>
      <c r="H210" s="29"/>
    </row>
    <row r="211" spans="1:8" ht="12.75">
      <c r="A211" s="29"/>
      <c r="B211" s="30"/>
      <c r="C211" s="29"/>
      <c r="D211" s="29"/>
      <c r="E211" s="29"/>
      <c r="F211" s="29"/>
      <c r="G211" s="29"/>
      <c r="H211" s="29"/>
    </row>
    <row r="212" spans="1:8" ht="12.75">
      <c r="A212" s="29"/>
      <c r="B212" s="30"/>
      <c r="C212" s="29"/>
      <c r="D212" s="29"/>
      <c r="E212" s="29"/>
      <c r="F212" s="29"/>
      <c r="G212" s="29"/>
      <c r="H212" s="29"/>
    </row>
    <row r="213" spans="1:8" ht="12.75">
      <c r="A213" s="29"/>
      <c r="B213" s="30"/>
      <c r="C213" s="29"/>
      <c r="D213" s="29"/>
      <c r="E213" s="29"/>
      <c r="F213" s="29"/>
      <c r="G213" s="29"/>
      <c r="H213" s="29"/>
    </row>
    <row r="214" spans="1:8" ht="12.75">
      <c r="A214" s="29"/>
      <c r="B214" s="30"/>
      <c r="C214" s="29"/>
      <c r="D214" s="29"/>
      <c r="E214" s="29"/>
      <c r="F214" s="29"/>
      <c r="G214" s="29"/>
      <c r="H214" s="29"/>
    </row>
    <row r="215" spans="1:8" ht="12.75">
      <c r="A215" s="29"/>
      <c r="B215" s="30"/>
      <c r="C215" s="29"/>
      <c r="D215" s="29"/>
      <c r="E215" s="29"/>
      <c r="F215" s="29"/>
      <c r="G215" s="29"/>
      <c r="H215" s="29"/>
    </row>
    <row r="216" spans="1:8" ht="12.75">
      <c r="A216" s="29"/>
      <c r="B216" s="30"/>
      <c r="C216" s="29"/>
      <c r="D216" s="29"/>
      <c r="E216" s="29"/>
      <c r="F216" s="29"/>
      <c r="G216" s="29"/>
      <c r="H216" s="29"/>
    </row>
    <row r="217" spans="1:8" ht="12.75">
      <c r="A217" s="29"/>
      <c r="B217" s="30"/>
      <c r="C217" s="29"/>
      <c r="D217" s="29"/>
      <c r="E217" s="29"/>
      <c r="F217" s="29"/>
      <c r="G217" s="29"/>
      <c r="H217" s="29"/>
    </row>
    <row r="218" spans="1:8" ht="12.75">
      <c r="A218" s="29"/>
      <c r="B218" s="30"/>
      <c r="C218" s="29"/>
      <c r="D218" s="29"/>
      <c r="E218" s="29"/>
      <c r="F218" s="29"/>
      <c r="G218" s="29"/>
      <c r="H218" s="29"/>
    </row>
    <row r="219" spans="1:8" ht="12.75">
      <c r="A219" s="29"/>
      <c r="B219" s="30"/>
      <c r="C219" s="29"/>
      <c r="D219" s="29"/>
      <c r="E219" s="29"/>
      <c r="F219" s="29"/>
      <c r="G219" s="29"/>
      <c r="H219" s="29"/>
    </row>
    <row r="220" spans="1:8" ht="12.75">
      <c r="A220" s="29"/>
      <c r="B220" s="30"/>
      <c r="C220" s="29"/>
      <c r="D220" s="29"/>
      <c r="E220" s="29"/>
      <c r="F220" s="29"/>
      <c r="G220" s="29"/>
      <c r="H220" s="29"/>
    </row>
    <row r="221" spans="1:8" ht="12.75">
      <c r="A221" s="29"/>
      <c r="B221" s="30"/>
      <c r="C221" s="29"/>
      <c r="D221" s="29"/>
      <c r="E221" s="29"/>
      <c r="F221" s="29"/>
      <c r="G221" s="29"/>
      <c r="H221" s="29"/>
    </row>
    <row r="222" spans="1:8" ht="12.75">
      <c r="A222" s="29"/>
      <c r="B222" s="30"/>
      <c r="C222" s="29"/>
      <c r="D222" s="29"/>
      <c r="E222" s="29"/>
      <c r="F222" s="29"/>
      <c r="G222" s="29"/>
      <c r="H222" s="29"/>
    </row>
    <row r="223" spans="1:8" ht="12.75">
      <c r="A223" s="29"/>
      <c r="B223" s="30"/>
      <c r="C223" s="29"/>
      <c r="D223" s="29"/>
      <c r="E223" s="29"/>
      <c r="F223" s="29"/>
      <c r="G223" s="29"/>
      <c r="H223" s="29"/>
    </row>
    <row r="224" spans="1:8" ht="12.75">
      <c r="A224" s="29"/>
      <c r="B224" s="30"/>
      <c r="C224" s="29"/>
      <c r="D224" s="29"/>
      <c r="E224" s="29"/>
      <c r="F224" s="29"/>
      <c r="G224" s="29"/>
      <c r="H224" s="29"/>
    </row>
    <row r="225" spans="1:8" ht="12.75">
      <c r="A225" s="29"/>
      <c r="B225" s="30"/>
      <c r="C225" s="29"/>
      <c r="D225" s="29"/>
      <c r="E225" s="29"/>
      <c r="F225" s="29"/>
      <c r="G225" s="29"/>
      <c r="H225" s="29"/>
    </row>
    <row r="226" spans="1:8" ht="12.75">
      <c r="A226" s="29"/>
      <c r="B226" s="30"/>
      <c r="C226" s="29"/>
      <c r="D226" s="29"/>
      <c r="E226" s="29"/>
      <c r="F226" s="29"/>
      <c r="G226" s="29"/>
      <c r="H226" s="29"/>
    </row>
    <row r="227" spans="1:8" ht="12.75">
      <c r="A227" s="29"/>
      <c r="B227" s="30"/>
      <c r="C227" s="29"/>
      <c r="D227" s="29"/>
      <c r="E227" s="29"/>
      <c r="F227" s="29"/>
      <c r="G227" s="29"/>
      <c r="H227" s="29"/>
    </row>
    <row r="228" spans="1:8" ht="12.75">
      <c r="A228" s="29"/>
      <c r="B228" s="30"/>
      <c r="C228" s="29"/>
      <c r="D228" s="29"/>
      <c r="E228" s="29"/>
      <c r="F228" s="29"/>
      <c r="G228" s="29"/>
      <c r="H228" s="29"/>
    </row>
    <row r="229" spans="1:8" ht="12.75">
      <c r="A229" s="29"/>
      <c r="B229" s="30"/>
      <c r="C229" s="29"/>
      <c r="D229" s="29"/>
      <c r="E229" s="29"/>
      <c r="F229" s="29"/>
      <c r="G229" s="29"/>
      <c r="H229" s="29"/>
    </row>
    <row r="230" spans="1:8" ht="12.75">
      <c r="A230" s="29"/>
      <c r="B230" s="30"/>
      <c r="C230" s="29"/>
      <c r="D230" s="29"/>
      <c r="E230" s="29"/>
      <c r="F230" s="29"/>
      <c r="G230" s="29"/>
      <c r="H230" s="29"/>
    </row>
    <row r="231" spans="1:8" ht="12.75">
      <c r="A231" s="29"/>
      <c r="B231" s="30"/>
      <c r="C231" s="29"/>
      <c r="D231" s="29"/>
      <c r="E231" s="29"/>
      <c r="F231" s="29"/>
      <c r="G231" s="29"/>
      <c r="H231" s="29"/>
    </row>
    <row r="232" spans="1:8" ht="12.75">
      <c r="A232" s="29"/>
      <c r="B232" s="30"/>
      <c r="C232" s="29"/>
      <c r="D232" s="29"/>
      <c r="E232" s="29"/>
      <c r="F232" s="29"/>
      <c r="G232" s="29"/>
      <c r="H232" s="29"/>
    </row>
    <row r="233" spans="1:8" ht="12.75">
      <c r="A233" s="29"/>
      <c r="B233" s="30"/>
      <c r="C233" s="29"/>
      <c r="D233" s="29"/>
      <c r="E233" s="29"/>
      <c r="F233" s="29"/>
      <c r="G233" s="29"/>
      <c r="H233" s="29"/>
    </row>
    <row r="234" spans="1:8" ht="12.75">
      <c r="A234" s="29"/>
      <c r="B234" s="30"/>
      <c r="C234" s="29"/>
      <c r="D234" s="29"/>
      <c r="E234" s="29"/>
      <c r="F234" s="29"/>
      <c r="G234" s="29"/>
      <c r="H234" s="29"/>
    </row>
    <row r="235" spans="1:8" ht="12.75">
      <c r="A235" s="29"/>
      <c r="B235" s="30"/>
      <c r="C235" s="29"/>
      <c r="D235" s="29"/>
      <c r="E235" s="29"/>
      <c r="F235" s="29"/>
      <c r="G235" s="29"/>
      <c r="H235" s="29"/>
    </row>
    <row r="236" spans="1:8" ht="12.75">
      <c r="A236" s="29"/>
      <c r="B236" s="30"/>
      <c r="C236" s="29"/>
      <c r="D236" s="29"/>
      <c r="E236" s="29"/>
      <c r="F236" s="29"/>
      <c r="G236" s="29"/>
      <c r="H236" s="29"/>
    </row>
    <row r="237" spans="1:8" ht="12.75">
      <c r="A237" s="29"/>
      <c r="B237" s="30"/>
      <c r="C237" s="29"/>
      <c r="D237" s="29"/>
      <c r="E237" s="29"/>
      <c r="F237" s="29"/>
      <c r="G237" s="29"/>
      <c r="H237" s="29"/>
    </row>
    <row r="238" spans="1:8" ht="12.75">
      <c r="A238" s="29"/>
      <c r="B238" s="30"/>
      <c r="C238" s="29"/>
      <c r="D238" s="29"/>
      <c r="E238" s="29"/>
      <c r="F238" s="29"/>
      <c r="G238" s="29"/>
      <c r="H238" s="29"/>
    </row>
    <row r="239" spans="1:8" ht="12.75">
      <c r="A239" s="29"/>
      <c r="B239" s="30"/>
      <c r="C239" s="29"/>
      <c r="D239" s="29"/>
      <c r="E239" s="29"/>
      <c r="F239" s="29"/>
      <c r="G239" s="29"/>
      <c r="H239" s="29"/>
    </row>
    <row r="240" spans="1:8" ht="12.75">
      <c r="A240" s="29"/>
      <c r="B240" s="30"/>
      <c r="C240" s="29"/>
      <c r="D240" s="29"/>
      <c r="E240" s="29"/>
      <c r="F240" s="29"/>
      <c r="G240" s="29"/>
      <c r="H240" s="29"/>
    </row>
    <row r="241" spans="1:8" ht="12.75">
      <c r="A241" s="29"/>
      <c r="B241" s="30"/>
      <c r="C241" s="29"/>
      <c r="D241" s="29"/>
      <c r="E241" s="29"/>
      <c r="F241" s="29"/>
      <c r="G241" s="29"/>
      <c r="H241" s="29"/>
    </row>
    <row r="242" spans="1:8" ht="12.75">
      <c r="A242" s="29"/>
      <c r="B242" s="30"/>
      <c r="C242" s="29"/>
      <c r="D242" s="29"/>
      <c r="E242" s="29"/>
      <c r="F242" s="29"/>
      <c r="G242" s="29"/>
      <c r="H242" s="29"/>
    </row>
  </sheetData>
  <sheetProtection selectLockedCells="1" selectUnlockedCells="1"/>
  <mergeCells count="272">
    <mergeCell ref="B58:C58"/>
    <mergeCell ref="G125:H125"/>
    <mergeCell ref="B59:B60"/>
    <mergeCell ref="B61:B62"/>
    <mergeCell ref="C61:C62"/>
    <mergeCell ref="A59:A63"/>
    <mergeCell ref="C48:C49"/>
    <mergeCell ref="E61:E62"/>
    <mergeCell ref="B54:C55"/>
    <mergeCell ref="B56:C56"/>
    <mergeCell ref="B57:C57"/>
    <mergeCell ref="A41:C42"/>
    <mergeCell ref="A131:A137"/>
    <mergeCell ref="D59:D60"/>
    <mergeCell ref="E59:E60"/>
    <mergeCell ref="D61:D62"/>
    <mergeCell ref="C131:C133"/>
    <mergeCell ref="A64:H64"/>
    <mergeCell ref="C59:C60"/>
    <mergeCell ref="D131:D133"/>
    <mergeCell ref="E131:E133"/>
    <mergeCell ref="G121:H121"/>
    <mergeCell ref="E30:E31"/>
    <mergeCell ref="A33:A39"/>
    <mergeCell ref="B33:B34"/>
    <mergeCell ref="B35:B37"/>
    <mergeCell ref="B38:B39"/>
    <mergeCell ref="D54:D55"/>
    <mergeCell ref="E54:E55"/>
    <mergeCell ref="A43:A49"/>
    <mergeCell ref="A28:A32"/>
    <mergeCell ref="C101:C104"/>
    <mergeCell ref="D101:D104"/>
    <mergeCell ref="E101:E104"/>
    <mergeCell ref="G104:H104"/>
    <mergeCell ref="G124:H124"/>
    <mergeCell ref="E106:E109"/>
    <mergeCell ref="E112:E113"/>
    <mergeCell ref="D112:D113"/>
    <mergeCell ref="C112:C113"/>
    <mergeCell ref="D121:D125"/>
    <mergeCell ref="G112:H112"/>
    <mergeCell ref="G113:H113"/>
    <mergeCell ref="G131:H131"/>
    <mergeCell ref="G114:H114"/>
    <mergeCell ref="G120:H120"/>
    <mergeCell ref="G126:H126"/>
    <mergeCell ref="G115:H115"/>
    <mergeCell ref="G127:H127"/>
    <mergeCell ref="G128:H128"/>
    <mergeCell ref="G123:H123"/>
    <mergeCell ref="E90:E94"/>
    <mergeCell ref="A90:A96"/>
    <mergeCell ref="G138:H138"/>
    <mergeCell ref="B138:B142"/>
    <mergeCell ref="C138:C140"/>
    <mergeCell ref="D138:D140"/>
    <mergeCell ref="E138:E140"/>
    <mergeCell ref="G137:H137"/>
    <mergeCell ref="G102:H102"/>
    <mergeCell ref="G107:H107"/>
    <mergeCell ref="D18:D20"/>
    <mergeCell ref="B14:B17"/>
    <mergeCell ref="G103:H103"/>
    <mergeCell ref="D71:D75"/>
    <mergeCell ref="C71:C75"/>
    <mergeCell ref="G73:H73"/>
    <mergeCell ref="D83:D85"/>
    <mergeCell ref="G41:H41"/>
    <mergeCell ref="G90:H90"/>
    <mergeCell ref="G91:H91"/>
    <mergeCell ref="D41:D42"/>
    <mergeCell ref="E41:E42"/>
    <mergeCell ref="F41:F42"/>
    <mergeCell ref="C14:C20"/>
    <mergeCell ref="A14:A27"/>
    <mergeCell ref="B26:B27"/>
    <mergeCell ref="C26:C27"/>
    <mergeCell ref="D26:D27"/>
    <mergeCell ref="D21:D24"/>
    <mergeCell ref="B18:B20"/>
    <mergeCell ref="G75:H75"/>
    <mergeCell ref="G69:H69"/>
    <mergeCell ref="G71:H71"/>
    <mergeCell ref="G72:H72"/>
    <mergeCell ref="G74:H74"/>
    <mergeCell ref="G111:H111"/>
    <mergeCell ref="G81:H81"/>
    <mergeCell ref="G80:H80"/>
    <mergeCell ref="G79:H79"/>
    <mergeCell ref="G78:H78"/>
    <mergeCell ref="A67:H67"/>
    <mergeCell ref="G68:H68"/>
    <mergeCell ref="C95:C96"/>
    <mergeCell ref="G83:H83"/>
    <mergeCell ref="G85:H85"/>
    <mergeCell ref="E83:E85"/>
    <mergeCell ref="G77:H77"/>
    <mergeCell ref="E71:E75"/>
    <mergeCell ref="C76:C77"/>
    <mergeCell ref="G86:H86"/>
    <mergeCell ref="E12:E13"/>
    <mergeCell ref="F12:F13"/>
    <mergeCell ref="D48:D49"/>
    <mergeCell ref="A40:H40"/>
    <mergeCell ref="E43:E45"/>
    <mergeCell ref="E48:E49"/>
    <mergeCell ref="C43:C45"/>
    <mergeCell ref="C46:C47"/>
    <mergeCell ref="D46:D47"/>
    <mergeCell ref="D43:D45"/>
    <mergeCell ref="A1:H6"/>
    <mergeCell ref="A7:H7"/>
    <mergeCell ref="A8:H8"/>
    <mergeCell ref="A9:H10"/>
    <mergeCell ref="A11:H11"/>
    <mergeCell ref="A12:A13"/>
    <mergeCell ref="B12:B13"/>
    <mergeCell ref="C12:C13"/>
    <mergeCell ref="G12:H12"/>
    <mergeCell ref="D12:D13"/>
    <mergeCell ref="G87:H87"/>
    <mergeCell ref="G76:H76"/>
    <mergeCell ref="G82:H82"/>
    <mergeCell ref="G95:H95"/>
    <mergeCell ref="G96:H96"/>
    <mergeCell ref="G110:H110"/>
    <mergeCell ref="G105:H105"/>
    <mergeCell ref="G101:H101"/>
    <mergeCell ref="E147:E150"/>
    <mergeCell ref="D147:D150"/>
    <mergeCell ref="G149:H149"/>
    <mergeCell ref="A138:A144"/>
    <mergeCell ref="D143:D144"/>
    <mergeCell ref="B143:B144"/>
    <mergeCell ref="G147:H147"/>
    <mergeCell ref="C147:C150"/>
    <mergeCell ref="B147:B156"/>
    <mergeCell ref="A157:A159"/>
    <mergeCell ref="B157:B159"/>
    <mergeCell ref="G157:H157"/>
    <mergeCell ref="G159:H159"/>
    <mergeCell ref="G117:H117"/>
    <mergeCell ref="G94:H94"/>
    <mergeCell ref="G132:H132"/>
    <mergeCell ref="G140:H140"/>
    <mergeCell ref="C141:C142"/>
    <mergeCell ref="G141:H141"/>
    <mergeCell ref="C151:C152"/>
    <mergeCell ref="D151:D152"/>
    <mergeCell ref="G151:H151"/>
    <mergeCell ref="G152:H152"/>
    <mergeCell ref="G150:H150"/>
    <mergeCell ref="G84:H84"/>
    <mergeCell ref="G142:H142"/>
    <mergeCell ref="G133:H133"/>
    <mergeCell ref="G134:H134"/>
    <mergeCell ref="G148:H148"/>
    <mergeCell ref="A66:H66"/>
    <mergeCell ref="B21:B24"/>
    <mergeCell ref="A54:A58"/>
    <mergeCell ref="G70:H70"/>
    <mergeCell ref="C69:C70"/>
    <mergeCell ref="B52:C52"/>
    <mergeCell ref="A65:H65"/>
    <mergeCell ref="A50:A53"/>
    <mergeCell ref="F52:F53"/>
    <mergeCell ref="A69:A82"/>
    <mergeCell ref="B50:C50"/>
    <mergeCell ref="B53:C53"/>
    <mergeCell ref="D52:D53"/>
    <mergeCell ref="C21:C24"/>
    <mergeCell ref="E14:E27"/>
    <mergeCell ref="B46:B47"/>
    <mergeCell ref="E46:E47"/>
    <mergeCell ref="D50:D51"/>
    <mergeCell ref="D14:D17"/>
    <mergeCell ref="D30:D31"/>
    <mergeCell ref="F50:F51"/>
    <mergeCell ref="B51:C51"/>
    <mergeCell ref="C28:C29"/>
    <mergeCell ref="D28:D29"/>
    <mergeCell ref="E28:E29"/>
    <mergeCell ref="B30:B31"/>
    <mergeCell ref="C30:C32"/>
    <mergeCell ref="B43:B45"/>
    <mergeCell ref="B48:B49"/>
    <mergeCell ref="E50:E53"/>
    <mergeCell ref="C78:C81"/>
    <mergeCell ref="G106:H106"/>
    <mergeCell ref="G88:H88"/>
    <mergeCell ref="G89:H89"/>
    <mergeCell ref="C86:C87"/>
    <mergeCell ref="D95:D96"/>
    <mergeCell ref="C90:C94"/>
    <mergeCell ref="C83:C85"/>
    <mergeCell ref="G93:H93"/>
    <mergeCell ref="G92:H92"/>
    <mergeCell ref="B69:B81"/>
    <mergeCell ref="D78:D81"/>
    <mergeCell ref="E78:E81"/>
    <mergeCell ref="C127:C130"/>
    <mergeCell ref="D127:D130"/>
    <mergeCell ref="E127:E130"/>
    <mergeCell ref="B90:B100"/>
    <mergeCell ref="C88:C89"/>
    <mergeCell ref="D88:D89"/>
    <mergeCell ref="E88:E89"/>
    <mergeCell ref="C153:C156"/>
    <mergeCell ref="D153:D156"/>
    <mergeCell ref="E153:E156"/>
    <mergeCell ref="G153:H153"/>
    <mergeCell ref="G154:H154"/>
    <mergeCell ref="G155:H155"/>
    <mergeCell ref="G156:H156"/>
    <mergeCell ref="A147:A156"/>
    <mergeCell ref="C97:C100"/>
    <mergeCell ref="D97:D100"/>
    <mergeCell ref="E97:E100"/>
    <mergeCell ref="G97:H97"/>
    <mergeCell ref="G98:H98"/>
    <mergeCell ref="G99:H99"/>
    <mergeCell ref="G100:H100"/>
    <mergeCell ref="G109:H109"/>
    <mergeCell ref="B101:B109"/>
    <mergeCell ref="D90:D94"/>
    <mergeCell ref="A101:A109"/>
    <mergeCell ref="G135:H135"/>
    <mergeCell ref="G136:H136"/>
    <mergeCell ref="E135:E137"/>
    <mergeCell ref="D135:D137"/>
    <mergeCell ref="C135:C137"/>
    <mergeCell ref="B131:B137"/>
    <mergeCell ref="A121:A130"/>
    <mergeCell ref="A116:A117"/>
    <mergeCell ref="G158:H158"/>
    <mergeCell ref="G145:H145"/>
    <mergeCell ref="G146:H146"/>
    <mergeCell ref="A145:A146"/>
    <mergeCell ref="C118:C119"/>
    <mergeCell ref="B83:B89"/>
    <mergeCell ref="A83:A89"/>
    <mergeCell ref="G108:H108"/>
    <mergeCell ref="C106:C109"/>
    <mergeCell ref="D106:D109"/>
    <mergeCell ref="A110:A113"/>
    <mergeCell ref="A118:A119"/>
    <mergeCell ref="B118:B119"/>
    <mergeCell ref="B110:B113"/>
    <mergeCell ref="A114:A115"/>
    <mergeCell ref="C143:C144"/>
    <mergeCell ref="C121:C125"/>
    <mergeCell ref="G143:H143"/>
    <mergeCell ref="G144:H144"/>
    <mergeCell ref="G129:H129"/>
    <mergeCell ref="G130:H130"/>
    <mergeCell ref="B121:B130"/>
    <mergeCell ref="D141:D142"/>
    <mergeCell ref="E141:E142"/>
    <mergeCell ref="G139:H139"/>
    <mergeCell ref="E121:E125"/>
    <mergeCell ref="G122:H122"/>
    <mergeCell ref="G118:H118"/>
    <mergeCell ref="G119:H119"/>
    <mergeCell ref="G116:H116"/>
    <mergeCell ref="D118:D119"/>
    <mergeCell ref="E143:E144"/>
    <mergeCell ref="B145:B146"/>
    <mergeCell ref="C145:C146"/>
    <mergeCell ref="D145:D146"/>
    <mergeCell ref="E145:E146"/>
    <mergeCell ref="E118:E119"/>
  </mergeCells>
  <printOptions horizontalCentered="1"/>
  <pageMargins left="0.1968503937007874" right="0.1968503937007874" top="0.3937007874015748" bottom="0.1968503937007874" header="0.5118110236220472" footer="0.5118110236220472"/>
  <pageSetup fitToHeight="2" fitToWidth="1" horizontalDpi="1200" verticalDpi="1200" orientation="portrait" paperSize="9" scale="42" r:id="rId2"/>
  <ignoredErrors>
    <ignoredError sqref="E69:E71 E54 E59 E76:E77 E141 E114 E157 E86:E87 E110:E111 E134 E105 E151:E152 E101 E138 E126 E82:E83 E90 E147 E95:E96 E120:E121 E78:E81 E122:E125 E97:E100 E148:E150 E91:E94 E84:E85 E127:E133 E139:E140 E102:E104 E153:E156 E106:E109 E135:E137 E112:E113 E88:E89 E158:E159 E115:E119 E142:E146" numberStoredAsText="1"/>
    <ignoredError sqref="G34 G37:G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 Майоров</cp:lastModifiedBy>
  <cp:lastPrinted>2020-06-11T12:56:46Z</cp:lastPrinted>
  <dcterms:created xsi:type="dcterms:W3CDTF">2015-05-22T16:49:26Z</dcterms:created>
  <dcterms:modified xsi:type="dcterms:W3CDTF">2020-07-20T07:56:23Z</dcterms:modified>
  <cp:category/>
  <cp:version/>
  <cp:contentType/>
  <cp:contentStatus/>
</cp:coreProperties>
</file>